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865" windowHeight="1003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F51" i="2"/>
  <c r="G51" i="2" s="1"/>
  <c r="F48" i="2"/>
  <c r="G48" i="2" s="1"/>
  <c r="F45" i="2"/>
  <c r="G45" i="2" s="1"/>
  <c r="F43" i="2"/>
  <c r="G43" i="2" s="1"/>
  <c r="F41" i="2"/>
  <c r="F36" i="2"/>
  <c r="G36" i="2" s="1"/>
  <c r="F33" i="2"/>
  <c r="G33" i="2" s="1"/>
  <c r="F31" i="2"/>
  <c r="G31" i="2" s="1"/>
  <c r="F28" i="2"/>
  <c r="G28" i="2" s="1"/>
  <c r="F26" i="2"/>
  <c r="G26" i="2" s="1"/>
  <c r="F23" i="2"/>
  <c r="F21" i="2"/>
  <c r="G21" i="2" s="1"/>
  <c r="F17" i="2"/>
  <c r="G17" i="2" s="1"/>
  <c r="F14" i="2"/>
  <c r="G14" i="2" s="1"/>
  <c r="F10" i="2"/>
  <c r="G10" i="2" s="1"/>
  <c r="F5" i="2"/>
  <c r="G5" i="2" s="1"/>
  <c r="G6" i="2"/>
  <c r="G7" i="2"/>
  <c r="G8" i="2"/>
  <c r="G9" i="2"/>
  <c r="G11" i="2"/>
  <c r="G12" i="2"/>
  <c r="G13" i="2"/>
  <c r="G15" i="2"/>
  <c r="G18" i="2"/>
  <c r="G19" i="2"/>
  <c r="G20" i="2"/>
  <c r="G22" i="2"/>
  <c r="G23" i="2"/>
  <c r="G24" i="2"/>
  <c r="G25" i="2"/>
  <c r="G27" i="2"/>
  <c r="G29" i="2"/>
  <c r="G32" i="2"/>
  <c r="G34" i="2"/>
  <c r="G35" i="2"/>
  <c r="G37" i="2"/>
  <c r="G38" i="2"/>
  <c r="G39" i="2"/>
  <c r="G40" i="2"/>
  <c r="G41" i="2"/>
  <c r="G42" i="2"/>
  <c r="G44" i="2"/>
  <c r="G47" i="2"/>
  <c r="G49" i="2"/>
  <c r="G50" i="2"/>
  <c r="G52" i="2"/>
  <c r="F4" i="2" l="1"/>
  <c r="G4" i="2" s="1"/>
</calcChain>
</file>

<file path=xl/sharedStrings.xml><?xml version="1.0" encoding="utf-8"?>
<sst xmlns="http://schemas.openxmlformats.org/spreadsheetml/2006/main" count="165" uniqueCount="62">
  <si>
    <t xml:space="preserve">  </t>
  </si>
  <si>
    <t>경상북도개발공사</t>
  </si>
  <si>
    <t>사무직(일반)</t>
  </si>
  <si>
    <t>6급</t>
  </si>
  <si>
    <t>기술직(전기)</t>
  </si>
  <si>
    <t>기술직(도시계획)</t>
  </si>
  <si>
    <t>기술직(설비)</t>
  </si>
  <si>
    <t>경상북도문화관광공사</t>
  </si>
  <si>
    <t>사무직(산업안전)</t>
  </si>
  <si>
    <t>사무직(일반행정)</t>
  </si>
  <si>
    <t>사무직(기록물관리)</t>
  </si>
  <si>
    <t>김천의료원</t>
  </si>
  <si>
    <t>9급</t>
  </si>
  <si>
    <t>경북테크노파크</t>
  </si>
  <si>
    <t>연구직(경량금속)</t>
  </si>
  <si>
    <t>5급</t>
  </si>
  <si>
    <t>연구직(이차전지)</t>
  </si>
  <si>
    <t>연구직(안전관리)</t>
  </si>
  <si>
    <t>경북바이오산업연구원</t>
  </si>
  <si>
    <t>사무직(회계경영)</t>
  </si>
  <si>
    <t>원급</t>
  </si>
  <si>
    <t>한국국학진흥원</t>
  </si>
  <si>
    <t>7급</t>
  </si>
  <si>
    <t>경북콘텐츠진흥원</t>
  </si>
  <si>
    <t>경북문화재단</t>
  </si>
  <si>
    <t>사무직(기술(설비))</t>
  </si>
  <si>
    <t>경북여성정책개발원</t>
  </si>
  <si>
    <t>사무직(행정)</t>
  </si>
  <si>
    <t>경상북도청소년육성재단</t>
  </si>
  <si>
    <t>사무직(청소년상담원)</t>
  </si>
  <si>
    <t>경북신용보증재단</t>
  </si>
  <si>
    <t>재단법인문화엑스포</t>
  </si>
  <si>
    <t>사무직(영상촬영)</t>
  </si>
  <si>
    <t>8급</t>
  </si>
  <si>
    <t>경상북도환경연수원</t>
  </si>
  <si>
    <t>사무직(교수요원)</t>
  </si>
  <si>
    <t>사무직(전산)</t>
  </si>
  <si>
    <t>독도재단</t>
  </si>
  <si>
    <t>일반직(행정)</t>
  </si>
  <si>
    <t>사무직(유통판촉)</t>
  </si>
  <si>
    <t>새마을세계화재단</t>
  </si>
  <si>
    <t xml:space="preserve">6급 </t>
  </si>
  <si>
    <t>소 계　</t>
  </si>
  <si>
    <t>소 계</t>
  </si>
  <si>
    <t>사무직(일반-장애인)</t>
  </si>
  <si>
    <t>-</t>
  </si>
  <si>
    <t>연구직(교육연구)</t>
  </si>
  <si>
    <t>경상북도농식품유통교육진흥원</t>
  </si>
  <si>
    <t>채용기관</t>
    <phoneticPr fontId="9" type="noConversion"/>
  </si>
  <si>
    <t>직종</t>
    <phoneticPr fontId="9" type="noConversion"/>
  </si>
  <si>
    <t>직급</t>
    <phoneticPr fontId="9" type="noConversion"/>
  </si>
  <si>
    <r>
      <t xml:space="preserve">선발예정
인      </t>
    </r>
    <r>
      <rPr>
        <b/>
        <sz val="13"/>
        <color indexed="8"/>
        <rFont val="맑은 고딕"/>
        <family val="3"/>
        <charset val="129"/>
      </rPr>
      <t>원</t>
    </r>
    <phoneticPr fontId="9" type="noConversion"/>
  </si>
  <si>
    <t>접수인원</t>
    <phoneticPr fontId="9" type="noConversion"/>
  </si>
  <si>
    <t>응시인원</t>
    <phoneticPr fontId="9" type="noConversion"/>
  </si>
  <si>
    <t>응시율</t>
    <phoneticPr fontId="9" type="noConversion"/>
  </si>
  <si>
    <t>비고</t>
    <phoneticPr fontId="9" type="noConversion"/>
  </si>
  <si>
    <t>필기시험일 : 10. 30.(토)</t>
    <phoneticPr fontId="9" type="noConversion"/>
  </si>
  <si>
    <t>-</t>
    <phoneticPr fontId="2" type="noConversion"/>
  </si>
  <si>
    <t>-</t>
    <phoneticPr fontId="2" type="noConversion"/>
  </si>
  <si>
    <t>-</t>
    <phoneticPr fontId="2" type="noConversion"/>
  </si>
  <si>
    <t>합    계</t>
    <phoneticPr fontId="2" type="noConversion"/>
  </si>
  <si>
    <r>
      <rPr>
        <sz val="18"/>
        <color indexed="12"/>
        <rFont val="HY헤드라인M"/>
        <family val="1"/>
        <charset val="129"/>
      </rPr>
      <t>『2021년도 하반기 경상북도 공공기관 직원 통합채용 필기시험』</t>
    </r>
    <r>
      <rPr>
        <sz val="16"/>
        <color indexed="18"/>
        <rFont val="HY헤드라인M"/>
        <family val="1"/>
        <charset val="129"/>
      </rPr>
      <t xml:space="preserve"> </t>
    </r>
    <r>
      <rPr>
        <sz val="20"/>
        <color indexed="8"/>
        <rFont val="HY동녘B"/>
        <family val="1"/>
        <charset val="129"/>
      </rPr>
      <t xml:space="preserve">
</t>
    </r>
    <r>
      <rPr>
        <sz val="36"/>
        <color indexed="8"/>
        <rFont val="HY견고딕"/>
        <family val="1"/>
        <charset val="129"/>
      </rPr>
      <t>응</t>
    </r>
    <r>
      <rPr>
        <sz val="36"/>
        <color indexed="8"/>
        <rFont val="HY헤드라인M"/>
        <family val="1"/>
        <charset val="129"/>
      </rPr>
      <t xml:space="preserve">   </t>
    </r>
    <r>
      <rPr>
        <sz val="36"/>
        <color indexed="8"/>
        <rFont val="HY견고딕"/>
        <family val="1"/>
        <charset val="129"/>
      </rPr>
      <t>시</t>
    </r>
    <r>
      <rPr>
        <sz val="36"/>
        <color indexed="8"/>
        <rFont val="HY헤드라인M"/>
        <family val="1"/>
        <charset val="129"/>
      </rPr>
      <t xml:space="preserve">  </t>
    </r>
    <r>
      <rPr>
        <sz val="36"/>
        <color indexed="8"/>
        <rFont val="HY견고딕"/>
        <family val="1"/>
        <charset val="129"/>
      </rPr>
      <t xml:space="preserve"> 현    황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</si>
</sst>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0_);[Red]\(0\)"/>
  </numFmts>
  <fonts count="20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20"/>
      <color theme="1"/>
      <name val="HY동녘B"/>
      <family val="1"/>
      <charset val="129"/>
    </font>
    <font>
      <sz val="18"/>
      <color indexed="12"/>
      <name val="HY헤드라인M"/>
      <family val="1"/>
      <charset val="129"/>
    </font>
    <font>
      <sz val="16"/>
      <color indexed="18"/>
      <name val="HY헤드라인M"/>
      <family val="1"/>
      <charset val="129"/>
    </font>
    <font>
      <sz val="20"/>
      <color indexed="8"/>
      <name val="HY동녘B"/>
      <family val="1"/>
      <charset val="129"/>
    </font>
    <font>
      <sz val="36"/>
      <color indexed="8"/>
      <name val="HY견고딕"/>
      <family val="1"/>
      <charset val="129"/>
    </font>
    <font>
      <sz val="36"/>
      <color indexed="8"/>
      <name val="HY헤드라인M"/>
      <family val="1"/>
      <charset val="129"/>
    </font>
    <font>
      <sz val="8"/>
      <name val="맑은 고딕"/>
      <family val="3"/>
      <charset val="129"/>
    </font>
    <font>
      <sz val="11"/>
      <color theme="1"/>
      <name val="HY중고딕"/>
      <family val="1"/>
      <charset val="129"/>
    </font>
    <font>
      <b/>
      <sz val="13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3"/>
      <color indexed="8"/>
      <name val="맑은 고딕"/>
      <family val="3"/>
      <charset val="129"/>
    </font>
    <font>
      <b/>
      <sz val="14"/>
      <color rgb="FF000000"/>
      <name val="맑은 고딕"/>
      <family val="3"/>
      <charset val="129"/>
      <scheme val="major"/>
    </font>
    <font>
      <sz val="14"/>
      <color rgb="FF000000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sz val="14"/>
      <color rgb="FF0000FF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9ED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B7DEE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34">
    <xf numFmtId="0" fontId="0" fillId="0" borderId="0" xfId="0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7" fontId="11" fillId="3" borderId="2" xfId="2" applyNumberFormat="1" applyFont="1" applyFill="1" applyBorder="1" applyAlignment="1" applyProtection="1">
      <alignment horizontal="center" vertical="center" wrapText="1"/>
      <protection locked="0"/>
    </xf>
    <xf numFmtId="177" fontId="11" fillId="3" borderId="2" xfId="2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 wrapText="1"/>
    </xf>
    <xf numFmtId="176" fontId="14" fillId="2" borderId="4" xfId="1" applyNumberFormat="1" applyFont="1" applyFill="1" applyBorder="1" applyAlignment="1">
      <alignment horizontal="center" vertical="center" wrapText="1"/>
    </xf>
    <xf numFmtId="176" fontId="15" fillId="0" borderId="4" xfId="1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176" fontId="15" fillId="0" borderId="6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9" fillId="4" borderId="11" xfId="3" applyFont="1" applyFill="1" applyBorder="1" applyAlignment="1">
      <alignment horizontal="center" vertical="center" shrinkToFit="1"/>
    </xf>
    <xf numFmtId="0" fontId="19" fillId="4" borderId="11" xfId="3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176" fontId="14" fillId="6" borderId="9" xfId="1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</cellXfs>
  <cellStyles count="7">
    <cellStyle name="백분율" xfId="1" builtinId="5"/>
    <cellStyle name="백분율 2" xfId="4"/>
    <cellStyle name="쉼표 [0]" xfId="2" builtinId="6"/>
    <cellStyle name="쉼표 [0] 2" xfId="5"/>
    <cellStyle name="표준" xfId="0" builtinId="0"/>
    <cellStyle name="표준 2" xfId="6"/>
    <cellStyle name="표준 3" xfId="3"/>
  </cellStyles>
  <dxfs count="0"/>
  <tableStyles count="0" defaultTableStyle="TableStyleMedium2" defaultPivotStyle="PivotStyleLight16"/>
  <colors>
    <mruColors>
      <color rgb="FFB7DEE8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70" zoomScaleNormal="70" workbookViewId="0">
      <pane ySplit="3" topLeftCell="A4" activePane="bottomLeft" state="frozen"/>
      <selection pane="bottomLeft" activeCell="A2" sqref="A2"/>
    </sheetView>
  </sheetViews>
  <sheetFormatPr defaultRowHeight="16.5"/>
  <cols>
    <col min="1" max="1" width="34.875" customWidth="1"/>
    <col min="2" max="2" width="29.75" customWidth="1"/>
    <col min="3" max="3" width="13.375" customWidth="1"/>
    <col min="4" max="4" width="17.625" customWidth="1"/>
    <col min="5" max="7" width="15.625" customWidth="1"/>
    <col min="8" max="8" width="11.5" customWidth="1"/>
  </cols>
  <sheetData>
    <row r="1" spans="1:8" ht="90" customHeight="1">
      <c r="A1" s="28" t="s">
        <v>61</v>
      </c>
      <c r="B1" s="28"/>
      <c r="C1" s="28"/>
      <c r="D1" s="29"/>
      <c r="E1" s="29"/>
      <c r="F1" s="29"/>
      <c r="G1" s="29"/>
      <c r="H1" s="29"/>
    </row>
    <row r="2" spans="1:8" ht="17.25" thickBot="1">
      <c r="G2" s="30" t="s">
        <v>56</v>
      </c>
      <c r="H2" s="30"/>
    </row>
    <row r="3" spans="1:8" ht="39.75" customHeight="1" thickBot="1">
      <c r="A3" s="1" t="s">
        <v>48</v>
      </c>
      <c r="B3" s="2" t="s">
        <v>49</v>
      </c>
      <c r="C3" s="2" t="s">
        <v>50</v>
      </c>
      <c r="D3" s="3" t="s">
        <v>51</v>
      </c>
      <c r="E3" s="4" t="s">
        <v>52</v>
      </c>
      <c r="F3" s="4" t="s">
        <v>53</v>
      </c>
      <c r="G3" s="5" t="s">
        <v>54</v>
      </c>
      <c r="H3" s="6" t="s">
        <v>55</v>
      </c>
    </row>
    <row r="4" spans="1:8" ht="23.1" customHeight="1" thickTop="1">
      <c r="A4" s="32" t="s">
        <v>60</v>
      </c>
      <c r="B4" s="33"/>
      <c r="C4" s="33"/>
      <c r="D4" s="25">
        <f t="shared" ref="D4:E4" si="0">D5+D10+D14+D17+D21+D23+D26+D28+D31+D33+D36+D41+D43+D45+D48+D51</f>
        <v>46</v>
      </c>
      <c r="E4" s="25">
        <f t="shared" si="0"/>
        <v>936</v>
      </c>
      <c r="F4" s="25">
        <f>F5+F10+F14+F17+F21+F23+F26+F28+F31+F33+F36+F41+F43+F45+F48+F51</f>
        <v>526</v>
      </c>
      <c r="G4" s="26">
        <f>F4/E4</f>
        <v>0.56196581196581197</v>
      </c>
      <c r="H4" s="27" t="s">
        <v>0</v>
      </c>
    </row>
    <row r="5" spans="1:8" ht="23.1" customHeight="1">
      <c r="A5" s="17" t="s">
        <v>1</v>
      </c>
      <c r="B5" s="31" t="s">
        <v>42</v>
      </c>
      <c r="C5" s="31"/>
      <c r="D5" s="7">
        <v>6</v>
      </c>
      <c r="E5" s="7">
        <v>154</v>
      </c>
      <c r="F5" s="7">
        <f>SUM(F6:F9)</f>
        <v>73</v>
      </c>
      <c r="G5" s="8">
        <f t="shared" ref="G5:G52" si="1">F5/E5</f>
        <v>0.47402597402597402</v>
      </c>
      <c r="H5" s="10" t="s">
        <v>0</v>
      </c>
    </row>
    <row r="6" spans="1:8" ht="23.1" customHeight="1">
      <c r="A6" s="18"/>
      <c r="B6" s="19" t="s">
        <v>2</v>
      </c>
      <c r="C6" s="19" t="s">
        <v>3</v>
      </c>
      <c r="D6" s="19">
        <v>1</v>
      </c>
      <c r="E6" s="19">
        <v>31</v>
      </c>
      <c r="F6" s="19">
        <v>13</v>
      </c>
      <c r="G6" s="9">
        <f t="shared" si="1"/>
        <v>0.41935483870967744</v>
      </c>
      <c r="H6" s="11" t="s">
        <v>0</v>
      </c>
    </row>
    <row r="7" spans="1:8" ht="23.1" customHeight="1">
      <c r="A7" s="20"/>
      <c r="B7" s="19" t="s">
        <v>5</v>
      </c>
      <c r="C7" s="19" t="s">
        <v>3</v>
      </c>
      <c r="D7" s="19">
        <v>1</v>
      </c>
      <c r="E7" s="19">
        <v>40</v>
      </c>
      <c r="F7" s="19">
        <v>25</v>
      </c>
      <c r="G7" s="9">
        <f t="shared" si="1"/>
        <v>0.625</v>
      </c>
      <c r="H7" s="11" t="s">
        <v>0</v>
      </c>
    </row>
    <row r="8" spans="1:8" ht="23.1" customHeight="1">
      <c r="A8" s="20"/>
      <c r="B8" s="19" t="s">
        <v>6</v>
      </c>
      <c r="C8" s="19" t="s">
        <v>3</v>
      </c>
      <c r="D8" s="19">
        <v>2</v>
      </c>
      <c r="E8" s="19">
        <v>16</v>
      </c>
      <c r="F8" s="19">
        <v>8</v>
      </c>
      <c r="G8" s="9">
        <f t="shared" si="1"/>
        <v>0.5</v>
      </c>
      <c r="H8" s="11" t="s">
        <v>0</v>
      </c>
    </row>
    <row r="9" spans="1:8" ht="23.1" customHeight="1">
      <c r="A9" s="21"/>
      <c r="B9" s="19" t="s">
        <v>4</v>
      </c>
      <c r="C9" s="19" t="s">
        <v>3</v>
      </c>
      <c r="D9" s="19">
        <v>2</v>
      </c>
      <c r="E9" s="19">
        <v>67</v>
      </c>
      <c r="F9" s="19">
        <v>27</v>
      </c>
      <c r="G9" s="9">
        <f t="shared" si="1"/>
        <v>0.40298507462686567</v>
      </c>
      <c r="H9" s="11" t="s">
        <v>0</v>
      </c>
    </row>
    <row r="10" spans="1:8" ht="23.1" customHeight="1">
      <c r="A10" s="17" t="s">
        <v>7</v>
      </c>
      <c r="B10" s="31" t="s">
        <v>43</v>
      </c>
      <c r="C10" s="31"/>
      <c r="D10" s="7">
        <v>4</v>
      </c>
      <c r="E10" s="7">
        <v>109</v>
      </c>
      <c r="F10" s="7">
        <f>SUM(F11:F13)</f>
        <v>71</v>
      </c>
      <c r="G10" s="8">
        <f t="shared" si="1"/>
        <v>0.65137614678899081</v>
      </c>
      <c r="H10" s="10" t="s">
        <v>0</v>
      </c>
    </row>
    <row r="11" spans="1:8" ht="23.1" customHeight="1">
      <c r="A11" s="18"/>
      <c r="B11" s="19" t="s">
        <v>8</v>
      </c>
      <c r="C11" s="19" t="s">
        <v>3</v>
      </c>
      <c r="D11" s="19">
        <v>1</v>
      </c>
      <c r="E11" s="19">
        <v>15</v>
      </c>
      <c r="F11" s="19">
        <v>8</v>
      </c>
      <c r="G11" s="9">
        <f t="shared" si="1"/>
        <v>0.53333333333333333</v>
      </c>
      <c r="H11" s="11" t="s">
        <v>0</v>
      </c>
    </row>
    <row r="12" spans="1:8" ht="23.1" customHeight="1">
      <c r="A12" s="20"/>
      <c r="B12" s="19" t="s">
        <v>9</v>
      </c>
      <c r="C12" s="19" t="s">
        <v>3</v>
      </c>
      <c r="D12" s="19">
        <v>2</v>
      </c>
      <c r="E12" s="19">
        <v>92</v>
      </c>
      <c r="F12" s="19">
        <v>61</v>
      </c>
      <c r="G12" s="9">
        <f t="shared" si="1"/>
        <v>0.66304347826086951</v>
      </c>
      <c r="H12" s="11" t="s">
        <v>0</v>
      </c>
    </row>
    <row r="13" spans="1:8" ht="23.1" customHeight="1">
      <c r="A13" s="21"/>
      <c r="B13" s="19" t="s">
        <v>10</v>
      </c>
      <c r="C13" s="19" t="s">
        <v>3</v>
      </c>
      <c r="D13" s="19">
        <v>1</v>
      </c>
      <c r="E13" s="19">
        <v>2</v>
      </c>
      <c r="F13" s="19">
        <v>2</v>
      </c>
      <c r="G13" s="9">
        <f t="shared" si="1"/>
        <v>1</v>
      </c>
      <c r="H13" s="11" t="s">
        <v>0</v>
      </c>
    </row>
    <row r="14" spans="1:8" ht="23.1" customHeight="1">
      <c r="A14" s="17" t="s">
        <v>11</v>
      </c>
      <c r="B14" s="31" t="s">
        <v>42</v>
      </c>
      <c r="C14" s="31"/>
      <c r="D14" s="7">
        <v>2</v>
      </c>
      <c r="E14" s="7">
        <v>27</v>
      </c>
      <c r="F14" s="7">
        <f>SUM(F15:F16)</f>
        <v>11</v>
      </c>
      <c r="G14" s="8">
        <f t="shared" si="1"/>
        <v>0.40740740740740738</v>
      </c>
      <c r="H14" s="10" t="s">
        <v>0</v>
      </c>
    </row>
    <row r="15" spans="1:8" ht="23.1" customHeight="1">
      <c r="A15" s="18"/>
      <c r="B15" s="19" t="s">
        <v>2</v>
      </c>
      <c r="C15" s="19" t="s">
        <v>12</v>
      </c>
      <c r="D15" s="19">
        <v>1</v>
      </c>
      <c r="E15" s="19">
        <v>27</v>
      </c>
      <c r="F15" s="19">
        <v>11</v>
      </c>
      <c r="G15" s="9">
        <f t="shared" si="1"/>
        <v>0.40740740740740738</v>
      </c>
      <c r="H15" s="11" t="s">
        <v>0</v>
      </c>
    </row>
    <row r="16" spans="1:8" ht="23.1" customHeight="1">
      <c r="A16" s="22"/>
      <c r="B16" s="19" t="s">
        <v>44</v>
      </c>
      <c r="C16" s="19" t="s">
        <v>12</v>
      </c>
      <c r="D16" s="19">
        <v>1</v>
      </c>
      <c r="E16" s="19" t="s">
        <v>45</v>
      </c>
      <c r="F16" s="19" t="s">
        <v>57</v>
      </c>
      <c r="G16" s="9" t="s">
        <v>58</v>
      </c>
      <c r="H16" s="11" t="s">
        <v>0</v>
      </c>
    </row>
    <row r="17" spans="1:8" ht="23.1" customHeight="1">
      <c r="A17" s="17" t="s">
        <v>13</v>
      </c>
      <c r="B17" s="31" t="s">
        <v>42</v>
      </c>
      <c r="C17" s="31"/>
      <c r="D17" s="7">
        <v>4</v>
      </c>
      <c r="E17" s="7">
        <v>40</v>
      </c>
      <c r="F17" s="7">
        <f>SUM(F18:F20)</f>
        <v>24</v>
      </c>
      <c r="G17" s="8">
        <f t="shared" si="1"/>
        <v>0.6</v>
      </c>
      <c r="H17" s="10" t="s">
        <v>0</v>
      </c>
    </row>
    <row r="18" spans="1:8" ht="23.1" customHeight="1">
      <c r="A18" s="18"/>
      <c r="B18" s="19" t="s">
        <v>14</v>
      </c>
      <c r="C18" s="19" t="s">
        <v>15</v>
      </c>
      <c r="D18" s="19">
        <v>1</v>
      </c>
      <c r="E18" s="19">
        <v>6</v>
      </c>
      <c r="F18" s="19">
        <v>4</v>
      </c>
      <c r="G18" s="9">
        <f t="shared" si="1"/>
        <v>0.66666666666666663</v>
      </c>
      <c r="H18" s="11" t="s">
        <v>0</v>
      </c>
    </row>
    <row r="19" spans="1:8" ht="23.1" customHeight="1">
      <c r="A19" s="18"/>
      <c r="B19" s="19" t="s">
        <v>16</v>
      </c>
      <c r="C19" s="19" t="s">
        <v>3</v>
      </c>
      <c r="D19" s="19">
        <v>2</v>
      </c>
      <c r="E19" s="19">
        <v>22</v>
      </c>
      <c r="F19" s="19">
        <v>13</v>
      </c>
      <c r="G19" s="9">
        <f t="shared" si="1"/>
        <v>0.59090909090909094</v>
      </c>
      <c r="H19" s="11" t="s">
        <v>0</v>
      </c>
    </row>
    <row r="20" spans="1:8" ht="23.1" customHeight="1">
      <c r="A20" s="22"/>
      <c r="B20" s="19" t="s">
        <v>17</v>
      </c>
      <c r="C20" s="19" t="s">
        <v>3</v>
      </c>
      <c r="D20" s="19">
        <v>1</v>
      </c>
      <c r="E20" s="19">
        <v>12</v>
      </c>
      <c r="F20" s="19">
        <v>7</v>
      </c>
      <c r="G20" s="9">
        <f t="shared" si="1"/>
        <v>0.58333333333333337</v>
      </c>
      <c r="H20" s="11" t="s">
        <v>0</v>
      </c>
    </row>
    <row r="21" spans="1:8" ht="23.1" customHeight="1">
      <c r="A21" s="17" t="s">
        <v>18</v>
      </c>
      <c r="B21" s="31" t="s">
        <v>42</v>
      </c>
      <c r="C21" s="31"/>
      <c r="D21" s="7">
        <v>1</v>
      </c>
      <c r="E21" s="7">
        <v>11</v>
      </c>
      <c r="F21" s="7">
        <f>SUM(F22)</f>
        <v>6</v>
      </c>
      <c r="G21" s="8">
        <f t="shared" si="1"/>
        <v>0.54545454545454541</v>
      </c>
      <c r="H21" s="10" t="s">
        <v>0</v>
      </c>
    </row>
    <row r="22" spans="1:8" ht="23.1" customHeight="1">
      <c r="A22" s="22"/>
      <c r="B22" s="19" t="s">
        <v>19</v>
      </c>
      <c r="C22" s="19" t="s">
        <v>20</v>
      </c>
      <c r="D22" s="19">
        <v>1</v>
      </c>
      <c r="E22" s="19">
        <v>11</v>
      </c>
      <c r="F22" s="19">
        <v>6</v>
      </c>
      <c r="G22" s="9">
        <f t="shared" si="1"/>
        <v>0.54545454545454541</v>
      </c>
      <c r="H22" s="11" t="s">
        <v>0</v>
      </c>
    </row>
    <row r="23" spans="1:8" ht="23.1" customHeight="1">
      <c r="A23" s="17" t="s">
        <v>30</v>
      </c>
      <c r="B23" s="31" t="s">
        <v>42</v>
      </c>
      <c r="C23" s="31"/>
      <c r="D23" s="7">
        <v>7</v>
      </c>
      <c r="E23" s="7">
        <v>337</v>
      </c>
      <c r="F23" s="7">
        <f>SUM(F24:F25 )</f>
        <v>178</v>
      </c>
      <c r="G23" s="8">
        <f t="shared" si="1"/>
        <v>0.52818991097922852</v>
      </c>
      <c r="H23" s="10" t="s">
        <v>0</v>
      </c>
    </row>
    <row r="24" spans="1:8" ht="23.1" customHeight="1">
      <c r="A24" s="18"/>
      <c r="B24" s="19" t="s">
        <v>10</v>
      </c>
      <c r="C24" s="19" t="s">
        <v>15</v>
      </c>
      <c r="D24" s="19">
        <v>1</v>
      </c>
      <c r="E24" s="19">
        <v>2</v>
      </c>
      <c r="F24" s="19">
        <v>2</v>
      </c>
      <c r="G24" s="9">
        <f t="shared" si="1"/>
        <v>1</v>
      </c>
      <c r="H24" s="11" t="s">
        <v>0</v>
      </c>
    </row>
    <row r="25" spans="1:8" ht="23.1" customHeight="1">
      <c r="A25" s="22"/>
      <c r="B25" s="19" t="s">
        <v>2</v>
      </c>
      <c r="C25" s="19" t="s">
        <v>3</v>
      </c>
      <c r="D25" s="19">
        <v>6</v>
      </c>
      <c r="E25" s="19">
        <v>335</v>
      </c>
      <c r="F25" s="19">
        <v>176</v>
      </c>
      <c r="G25" s="9">
        <f t="shared" si="1"/>
        <v>0.52537313432835819</v>
      </c>
      <c r="H25" s="11" t="s">
        <v>0</v>
      </c>
    </row>
    <row r="26" spans="1:8" ht="23.1" customHeight="1">
      <c r="A26" s="17" t="s">
        <v>21</v>
      </c>
      <c r="B26" s="31" t="s">
        <v>42</v>
      </c>
      <c r="C26" s="31"/>
      <c r="D26" s="7">
        <v>2</v>
      </c>
      <c r="E26" s="7">
        <v>32</v>
      </c>
      <c r="F26" s="7">
        <f>SUM(F27)</f>
        <v>23</v>
      </c>
      <c r="G26" s="8">
        <f t="shared" si="1"/>
        <v>0.71875</v>
      </c>
      <c r="H26" s="10" t="s">
        <v>0</v>
      </c>
    </row>
    <row r="27" spans="1:8" ht="23.1" customHeight="1">
      <c r="A27" s="22"/>
      <c r="B27" s="19" t="s">
        <v>2</v>
      </c>
      <c r="C27" s="19" t="s">
        <v>22</v>
      </c>
      <c r="D27" s="19">
        <v>2</v>
      </c>
      <c r="E27" s="19">
        <v>32</v>
      </c>
      <c r="F27" s="19">
        <v>23</v>
      </c>
      <c r="G27" s="9">
        <f t="shared" si="1"/>
        <v>0.71875</v>
      </c>
      <c r="H27" s="11" t="s">
        <v>0</v>
      </c>
    </row>
    <row r="28" spans="1:8" ht="23.1" customHeight="1">
      <c r="A28" s="17" t="s">
        <v>23</v>
      </c>
      <c r="B28" s="31" t="s">
        <v>43</v>
      </c>
      <c r="C28" s="31"/>
      <c r="D28" s="7">
        <v>3</v>
      </c>
      <c r="E28" s="7">
        <v>51</v>
      </c>
      <c r="F28" s="7">
        <f>SUM(F29:F30)</f>
        <v>21</v>
      </c>
      <c r="G28" s="8">
        <f t="shared" si="1"/>
        <v>0.41176470588235292</v>
      </c>
      <c r="H28" s="10" t="s">
        <v>0</v>
      </c>
    </row>
    <row r="29" spans="1:8" ht="23.1" customHeight="1">
      <c r="A29" s="18"/>
      <c r="B29" s="19" t="s">
        <v>2</v>
      </c>
      <c r="C29" s="19" t="s">
        <v>3</v>
      </c>
      <c r="D29" s="19">
        <v>2</v>
      </c>
      <c r="E29" s="19">
        <v>51</v>
      </c>
      <c r="F29" s="19">
        <v>21</v>
      </c>
      <c r="G29" s="9">
        <f t="shared" si="1"/>
        <v>0.41176470588235292</v>
      </c>
      <c r="H29" s="11" t="s">
        <v>0</v>
      </c>
    </row>
    <row r="30" spans="1:8" ht="23.1" customHeight="1">
      <c r="A30" s="22"/>
      <c r="B30" s="19" t="s">
        <v>44</v>
      </c>
      <c r="C30" s="19" t="s">
        <v>3</v>
      </c>
      <c r="D30" s="19">
        <v>1</v>
      </c>
      <c r="E30" s="19" t="s">
        <v>45</v>
      </c>
      <c r="F30" s="19" t="s">
        <v>59</v>
      </c>
      <c r="G30" s="9" t="s">
        <v>57</v>
      </c>
      <c r="H30" s="11" t="s">
        <v>0</v>
      </c>
    </row>
    <row r="31" spans="1:8" ht="23.1" customHeight="1">
      <c r="A31" s="17" t="s">
        <v>24</v>
      </c>
      <c r="B31" s="31" t="s">
        <v>43</v>
      </c>
      <c r="C31" s="31"/>
      <c r="D31" s="7">
        <v>1</v>
      </c>
      <c r="E31" s="7">
        <v>9</v>
      </c>
      <c r="F31" s="7">
        <f>SUM(F32)</f>
        <v>5</v>
      </c>
      <c r="G31" s="8">
        <f t="shared" si="1"/>
        <v>0.55555555555555558</v>
      </c>
      <c r="H31" s="10" t="s">
        <v>0</v>
      </c>
    </row>
    <row r="32" spans="1:8" ht="23.1" customHeight="1">
      <c r="A32" s="22"/>
      <c r="B32" s="19" t="s">
        <v>25</v>
      </c>
      <c r="C32" s="19" t="s">
        <v>22</v>
      </c>
      <c r="D32" s="19">
        <v>1</v>
      </c>
      <c r="E32" s="19">
        <v>9</v>
      </c>
      <c r="F32" s="19">
        <v>5</v>
      </c>
      <c r="G32" s="9">
        <f t="shared" si="1"/>
        <v>0.55555555555555558</v>
      </c>
      <c r="H32" s="11" t="s">
        <v>0</v>
      </c>
    </row>
    <row r="33" spans="1:8" ht="23.1" customHeight="1">
      <c r="A33" s="17" t="s">
        <v>31</v>
      </c>
      <c r="B33" s="31" t="s">
        <v>43</v>
      </c>
      <c r="C33" s="31"/>
      <c r="D33" s="7">
        <v>3</v>
      </c>
      <c r="E33" s="7">
        <v>22</v>
      </c>
      <c r="F33" s="7">
        <f>SUM(F34:F35)</f>
        <v>21</v>
      </c>
      <c r="G33" s="8">
        <f t="shared" si="1"/>
        <v>0.95454545454545459</v>
      </c>
      <c r="H33" s="10" t="s">
        <v>0</v>
      </c>
    </row>
    <row r="34" spans="1:8" ht="23.1" customHeight="1">
      <c r="A34" s="18"/>
      <c r="B34" s="19" t="s">
        <v>32</v>
      </c>
      <c r="C34" s="19" t="s">
        <v>33</v>
      </c>
      <c r="D34" s="19">
        <v>1</v>
      </c>
      <c r="E34" s="19">
        <v>6</v>
      </c>
      <c r="F34" s="19">
        <v>6</v>
      </c>
      <c r="G34" s="9">
        <f t="shared" si="1"/>
        <v>1</v>
      </c>
      <c r="H34" s="11" t="s">
        <v>0</v>
      </c>
    </row>
    <row r="35" spans="1:8" ht="23.1" customHeight="1">
      <c r="A35" s="21"/>
      <c r="B35" s="19" t="s">
        <v>2</v>
      </c>
      <c r="C35" s="19" t="s">
        <v>12</v>
      </c>
      <c r="D35" s="19">
        <v>2</v>
      </c>
      <c r="E35" s="19">
        <v>16</v>
      </c>
      <c r="F35" s="19">
        <v>15</v>
      </c>
      <c r="G35" s="9">
        <f t="shared" si="1"/>
        <v>0.9375</v>
      </c>
      <c r="H35" s="11" t="s">
        <v>0</v>
      </c>
    </row>
    <row r="36" spans="1:8" ht="23.1" customHeight="1">
      <c r="A36" s="17" t="s">
        <v>34</v>
      </c>
      <c r="B36" s="31" t="s">
        <v>43</v>
      </c>
      <c r="C36" s="31"/>
      <c r="D36" s="7">
        <v>4</v>
      </c>
      <c r="E36" s="7">
        <v>35</v>
      </c>
      <c r="F36" s="7">
        <f>SUM(F37:F40)</f>
        <v>21</v>
      </c>
      <c r="G36" s="8">
        <f t="shared" si="1"/>
        <v>0.6</v>
      </c>
      <c r="H36" s="10" t="s">
        <v>0</v>
      </c>
    </row>
    <row r="37" spans="1:8" ht="23.1" customHeight="1">
      <c r="A37" s="18"/>
      <c r="B37" s="19" t="s">
        <v>35</v>
      </c>
      <c r="C37" s="19" t="s">
        <v>15</v>
      </c>
      <c r="D37" s="19">
        <v>1</v>
      </c>
      <c r="E37" s="19">
        <v>1</v>
      </c>
      <c r="F37" s="19">
        <v>0</v>
      </c>
      <c r="G37" s="9">
        <f t="shared" si="1"/>
        <v>0</v>
      </c>
      <c r="H37" s="12" t="s">
        <v>0</v>
      </c>
    </row>
    <row r="38" spans="1:8" ht="23.1" customHeight="1">
      <c r="A38" s="20"/>
      <c r="B38" s="19" t="s">
        <v>35</v>
      </c>
      <c r="C38" s="19" t="s">
        <v>12</v>
      </c>
      <c r="D38" s="19">
        <v>1</v>
      </c>
      <c r="E38" s="19">
        <v>4</v>
      </c>
      <c r="F38" s="19">
        <v>4</v>
      </c>
      <c r="G38" s="9">
        <f t="shared" si="1"/>
        <v>1</v>
      </c>
      <c r="H38" s="12" t="s">
        <v>0</v>
      </c>
    </row>
    <row r="39" spans="1:8" ht="23.1" customHeight="1">
      <c r="A39" s="20"/>
      <c r="B39" s="19" t="s">
        <v>27</v>
      </c>
      <c r="C39" s="19" t="s">
        <v>12</v>
      </c>
      <c r="D39" s="19">
        <v>1</v>
      </c>
      <c r="E39" s="19">
        <v>13</v>
      </c>
      <c r="F39" s="19">
        <v>9</v>
      </c>
      <c r="G39" s="9">
        <f t="shared" si="1"/>
        <v>0.69230769230769229</v>
      </c>
      <c r="H39" s="11" t="s">
        <v>0</v>
      </c>
    </row>
    <row r="40" spans="1:8" ht="23.1" customHeight="1">
      <c r="A40" s="21"/>
      <c r="B40" s="19" t="s">
        <v>36</v>
      </c>
      <c r="C40" s="19" t="s">
        <v>12</v>
      </c>
      <c r="D40" s="19">
        <v>1</v>
      </c>
      <c r="E40" s="19">
        <v>17</v>
      </c>
      <c r="F40" s="19">
        <v>8</v>
      </c>
      <c r="G40" s="9">
        <f t="shared" si="1"/>
        <v>0.47058823529411764</v>
      </c>
      <c r="H40" s="13" t="s">
        <v>0</v>
      </c>
    </row>
    <row r="41" spans="1:8" ht="23.1" customHeight="1">
      <c r="A41" s="17" t="s">
        <v>26</v>
      </c>
      <c r="B41" s="31" t="s">
        <v>43</v>
      </c>
      <c r="C41" s="31"/>
      <c r="D41" s="7">
        <v>2</v>
      </c>
      <c r="E41" s="7">
        <v>25</v>
      </c>
      <c r="F41" s="7">
        <f>SUM(F42)</f>
        <v>16</v>
      </c>
      <c r="G41" s="8">
        <f t="shared" si="1"/>
        <v>0.64</v>
      </c>
      <c r="H41" s="10" t="s">
        <v>0</v>
      </c>
    </row>
    <row r="42" spans="1:8" ht="23.1" customHeight="1">
      <c r="A42" s="22"/>
      <c r="B42" s="19" t="s">
        <v>27</v>
      </c>
      <c r="C42" s="19" t="s">
        <v>12</v>
      </c>
      <c r="D42" s="19">
        <v>2</v>
      </c>
      <c r="E42" s="19">
        <v>25</v>
      </c>
      <c r="F42" s="19">
        <v>16</v>
      </c>
      <c r="G42" s="9">
        <f t="shared" si="1"/>
        <v>0.64</v>
      </c>
      <c r="H42" s="11" t="s">
        <v>0</v>
      </c>
    </row>
    <row r="43" spans="1:8" ht="23.1" customHeight="1">
      <c r="A43" s="17" t="s">
        <v>28</v>
      </c>
      <c r="B43" s="31" t="s">
        <v>42</v>
      </c>
      <c r="C43" s="31"/>
      <c r="D43" s="7">
        <v>1</v>
      </c>
      <c r="E43" s="7">
        <v>16</v>
      </c>
      <c r="F43" s="7">
        <f>SUM(F44)</f>
        <v>11</v>
      </c>
      <c r="G43" s="8">
        <f t="shared" si="1"/>
        <v>0.6875</v>
      </c>
      <c r="H43" s="10" t="s">
        <v>0</v>
      </c>
    </row>
    <row r="44" spans="1:8" ht="23.1" customHeight="1">
      <c r="A44" s="22"/>
      <c r="B44" s="19" t="s">
        <v>29</v>
      </c>
      <c r="C44" s="19" t="s">
        <v>12</v>
      </c>
      <c r="D44" s="19">
        <v>1</v>
      </c>
      <c r="E44" s="19">
        <v>16</v>
      </c>
      <c r="F44" s="19">
        <v>11</v>
      </c>
      <c r="G44" s="9">
        <f t="shared" si="1"/>
        <v>0.6875</v>
      </c>
      <c r="H44" s="11" t="s">
        <v>0</v>
      </c>
    </row>
    <row r="45" spans="1:8" ht="23.1" customHeight="1">
      <c r="A45" s="17" t="s">
        <v>37</v>
      </c>
      <c r="B45" s="31" t="s">
        <v>42</v>
      </c>
      <c r="C45" s="31"/>
      <c r="D45" s="7">
        <v>2</v>
      </c>
      <c r="E45" s="7">
        <v>20</v>
      </c>
      <c r="F45" s="7">
        <f>SUM(F46:F47)</f>
        <v>17</v>
      </c>
      <c r="G45" s="8">
        <f t="shared" si="1"/>
        <v>0.85</v>
      </c>
      <c r="H45" s="10" t="s">
        <v>0</v>
      </c>
    </row>
    <row r="46" spans="1:8" ht="23.1" customHeight="1">
      <c r="A46" s="18"/>
      <c r="B46" s="19" t="s">
        <v>46</v>
      </c>
      <c r="C46" s="19" t="s">
        <v>22</v>
      </c>
      <c r="D46" s="19">
        <v>1</v>
      </c>
      <c r="E46" s="19" t="s">
        <v>45</v>
      </c>
      <c r="F46" s="19" t="s">
        <v>58</v>
      </c>
      <c r="G46" s="9" t="s">
        <v>57</v>
      </c>
      <c r="H46" s="11" t="s">
        <v>0</v>
      </c>
    </row>
    <row r="47" spans="1:8" ht="23.1" customHeight="1">
      <c r="A47" s="22"/>
      <c r="B47" s="19" t="s">
        <v>38</v>
      </c>
      <c r="C47" s="19" t="s">
        <v>12</v>
      </c>
      <c r="D47" s="19">
        <v>1</v>
      </c>
      <c r="E47" s="19">
        <v>20</v>
      </c>
      <c r="F47" s="19">
        <v>17</v>
      </c>
      <c r="G47" s="9">
        <f t="shared" si="1"/>
        <v>0.85</v>
      </c>
      <c r="H47" s="11" t="s">
        <v>0</v>
      </c>
    </row>
    <row r="48" spans="1:8" ht="23.1" customHeight="1">
      <c r="A48" s="16" t="s">
        <v>47</v>
      </c>
      <c r="B48" s="31" t="s">
        <v>42</v>
      </c>
      <c r="C48" s="31"/>
      <c r="D48" s="7">
        <v>2</v>
      </c>
      <c r="E48" s="7">
        <v>28</v>
      </c>
      <c r="F48" s="7">
        <f>SUM(F49:F50)</f>
        <v>16</v>
      </c>
      <c r="G48" s="8">
        <f t="shared" si="1"/>
        <v>0.5714285714285714</v>
      </c>
      <c r="H48" s="10" t="s">
        <v>0</v>
      </c>
    </row>
    <row r="49" spans="1:8" ht="23.1" customHeight="1">
      <c r="A49" s="18"/>
      <c r="B49" s="19" t="s">
        <v>2</v>
      </c>
      <c r="C49" s="19" t="s">
        <v>3</v>
      </c>
      <c r="D49" s="19">
        <v>1</v>
      </c>
      <c r="E49" s="19">
        <v>10</v>
      </c>
      <c r="F49" s="19">
        <v>6</v>
      </c>
      <c r="G49" s="9">
        <f t="shared" si="1"/>
        <v>0.6</v>
      </c>
      <c r="H49" s="11" t="s">
        <v>0</v>
      </c>
    </row>
    <row r="50" spans="1:8" ht="23.1" customHeight="1">
      <c r="A50" s="22"/>
      <c r="B50" s="19" t="s">
        <v>39</v>
      </c>
      <c r="C50" s="19" t="s">
        <v>3</v>
      </c>
      <c r="D50" s="19">
        <v>1</v>
      </c>
      <c r="E50" s="19">
        <v>18</v>
      </c>
      <c r="F50" s="19">
        <v>10</v>
      </c>
      <c r="G50" s="9">
        <f t="shared" si="1"/>
        <v>0.55555555555555558</v>
      </c>
      <c r="H50" s="11" t="s">
        <v>0</v>
      </c>
    </row>
    <row r="51" spans="1:8" ht="23.1" customHeight="1">
      <c r="A51" s="17" t="s">
        <v>40</v>
      </c>
      <c r="B51" s="31" t="s">
        <v>43</v>
      </c>
      <c r="C51" s="31"/>
      <c r="D51" s="7">
        <v>2</v>
      </c>
      <c r="E51" s="7">
        <v>20</v>
      </c>
      <c r="F51" s="7">
        <f>SUM(F52)</f>
        <v>12</v>
      </c>
      <c r="G51" s="8">
        <f t="shared" si="1"/>
        <v>0.6</v>
      </c>
      <c r="H51" s="10" t="s">
        <v>0</v>
      </c>
    </row>
    <row r="52" spans="1:8" ht="23.1" customHeight="1" thickBot="1">
      <c r="A52" s="23"/>
      <c r="B52" s="24" t="s">
        <v>2</v>
      </c>
      <c r="C52" s="24" t="s">
        <v>41</v>
      </c>
      <c r="D52" s="24">
        <v>2</v>
      </c>
      <c r="E52" s="24">
        <v>20</v>
      </c>
      <c r="F52" s="24">
        <v>12</v>
      </c>
      <c r="G52" s="14">
        <f t="shared" si="1"/>
        <v>0.6</v>
      </c>
      <c r="H52" s="15" t="s">
        <v>0</v>
      </c>
    </row>
  </sheetData>
  <mergeCells count="19">
    <mergeCell ref="B5:C5"/>
    <mergeCell ref="B10:C10"/>
    <mergeCell ref="B14:C14"/>
    <mergeCell ref="A1:H1"/>
    <mergeCell ref="G2:H2"/>
    <mergeCell ref="B45:C45"/>
    <mergeCell ref="B48:C48"/>
    <mergeCell ref="B51:C51"/>
    <mergeCell ref="B43:C43"/>
    <mergeCell ref="B21:C21"/>
    <mergeCell ref="B23:C23"/>
    <mergeCell ref="B26:C26"/>
    <mergeCell ref="B28:C28"/>
    <mergeCell ref="B31:C31"/>
    <mergeCell ref="B33:C33"/>
    <mergeCell ref="B36:C36"/>
    <mergeCell ref="B41:C41"/>
    <mergeCell ref="B17:C17"/>
    <mergeCell ref="A4:C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2021-11-03T04:42:55Z</dcterms:modified>
</cp:coreProperties>
</file>