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통계관련\1.통계연보\2018-59회\"/>
    </mc:Choice>
  </mc:AlternateContent>
  <bookViews>
    <workbookView minimized="1" xWindow="0" yWindow="0" windowWidth="19200" windowHeight="11550" tabRatio="877" firstSheet="15" activeTab="15"/>
  </bookViews>
  <sheets>
    <sheet name="0.간지" sheetId="1" r:id="rId1"/>
    <sheet name="0-1.이면" sheetId="2" r:id="rId2"/>
    <sheet name="1.농가및농가인구" sheetId="52" r:id="rId3"/>
    <sheet name="2.연령별농가인구" sheetId="53" r:id="rId4"/>
    <sheet name="3.경지면적" sheetId="54" r:id="rId5"/>
    <sheet name="4.경지규모별농가" sheetId="55" r:id="rId6"/>
    <sheet name="5.농업진흥지역지정" sheetId="14" r:id="rId7"/>
    <sheet name="6.식량작물생산량(정곡)" sheetId="56" r:id="rId8"/>
    <sheet name="6-1.미곡" sheetId="57" r:id="rId9"/>
    <sheet name="6-2.맥류" sheetId="58" r:id="rId10"/>
    <sheet name="6-3.잡곡 " sheetId="59" r:id="rId11"/>
    <sheet name="6-4.두류 " sheetId="60" r:id="rId12"/>
    <sheet name="6-5.서류" sheetId="61" r:id="rId13"/>
    <sheet name="7.채소류생산량" sheetId="62" r:id="rId14"/>
    <sheet name="8.특용작물생산량" sheetId="63" r:id="rId15"/>
    <sheet name="9.과실류생산량" sheetId="64" r:id="rId16"/>
    <sheet name="10.농업협동조합" sheetId="11" r:id="rId17"/>
    <sheet name="11.농업용기계보유" sheetId="65" r:id="rId18"/>
    <sheet name="12.농업용지하수" sheetId="31" r:id="rId19"/>
    <sheet name="13.가축사육" sheetId="32" r:id="rId20"/>
    <sheet name="14.가축전염병발생" sheetId="33" r:id="rId21"/>
    <sheet name="15.수의사현황" sheetId="8" r:id="rId22"/>
    <sheet name="16.도축검사" sheetId="35" r:id="rId23"/>
    <sheet name="17.축산물위생관계업소" sheetId="7" r:id="rId24"/>
    <sheet name="18.임산물생산량" sheetId="40" r:id="rId25"/>
    <sheet name="19.임목벌채 허가(신고)" sheetId="41" r:id="rId26"/>
    <sheet name="20.수렵" sheetId="51" r:id="rId27"/>
    <sheet name="21.수렵면허장발급" sheetId="43" r:id="rId28"/>
    <sheet name="22.사방사업실적" sheetId="70" r:id="rId29"/>
    <sheet name="23.조림" sheetId="44" r:id="rId30"/>
    <sheet name="24.불법 산림훼손 피해현황" sheetId="45" r:id="rId31"/>
    <sheet name="25.산림의 타용도 전용허가현황" sheetId="46" r:id="rId32"/>
    <sheet name="26.산림보호구역지정현황" sheetId="49"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_FilterDatabase" localSheetId="23" hidden="1">'17.축산물위생관계업소'!#REF!</definedName>
    <definedName name="a" localSheetId="2">{"Book1"}</definedName>
    <definedName name="a" localSheetId="16">{"Book1"}</definedName>
    <definedName name="a" localSheetId="17">{"Book1"}</definedName>
    <definedName name="a" localSheetId="18">{"Book1"}</definedName>
    <definedName name="a" localSheetId="19">{"Book1"}</definedName>
    <definedName name="a" localSheetId="20">{"Book1"}</definedName>
    <definedName name="a" localSheetId="21">{"Book1"}</definedName>
    <definedName name="a" localSheetId="22">{"Book1"}</definedName>
    <definedName name="a" localSheetId="23">{"Book1"}</definedName>
    <definedName name="a" localSheetId="24">{"Book1"}</definedName>
    <definedName name="a" localSheetId="25">{"Book1"}</definedName>
    <definedName name="a" localSheetId="3">{"Book1"}</definedName>
    <definedName name="a" localSheetId="26">{"Book1"}</definedName>
    <definedName name="a" localSheetId="27">{"Book1"}</definedName>
    <definedName name="a" localSheetId="28">{"Book1"}</definedName>
    <definedName name="a" localSheetId="29">{"Book1"}</definedName>
    <definedName name="a" localSheetId="30">{"Book1"}</definedName>
    <definedName name="a" localSheetId="31">{"Book1"}</definedName>
    <definedName name="a" localSheetId="4">{"Book1"}</definedName>
    <definedName name="a" localSheetId="5">{"Book1"}</definedName>
    <definedName name="a" localSheetId="6">{"Book1"}</definedName>
    <definedName name="a" localSheetId="7">{"Book1"}</definedName>
    <definedName name="a" localSheetId="8">{"Book1"}</definedName>
    <definedName name="a" localSheetId="9">{"Book1"}</definedName>
    <definedName name="a" localSheetId="10">{"Book1"}</definedName>
    <definedName name="a" localSheetId="11">{"Book1"}</definedName>
    <definedName name="a" localSheetId="12">{"Book1"}</definedName>
    <definedName name="a" localSheetId="13">{"Book1"}</definedName>
    <definedName name="a" localSheetId="14">{"Book1"}</definedName>
    <definedName name="a" localSheetId="15">{"Book1"}</definedName>
    <definedName name="a">{"Book1"}</definedName>
    <definedName name="aa">[1]XL4Poppy!$C$31</definedName>
    <definedName name="AAA" localSheetId="2">'[2]18.농업용기계보유 '!$A$18:$K$1275</definedName>
    <definedName name="AAA" localSheetId="16">'[3]18.농업용기계보유 '!$A$18:$K$1275</definedName>
    <definedName name="AAA" localSheetId="17">'[4]18.농업용기계보유 '!$A$18:$K$1275</definedName>
    <definedName name="AAA" localSheetId="18">'[5]18.농업용기계보유 '!$A$18:$K$1275</definedName>
    <definedName name="AAA" localSheetId="19">'[6]18.농업용기계보유 '!$A$18:$K$1275</definedName>
    <definedName name="AAA" localSheetId="20">'[7]18.농업용기계보유 '!$A$18:$K$1275</definedName>
    <definedName name="AAA" localSheetId="21">'[6]18.농업용기계보유 '!$A$18:$K$1275</definedName>
    <definedName name="AAA" localSheetId="22">'[6]18.농업용기계보유 '!$A$18:$K$1275</definedName>
    <definedName name="AAA" localSheetId="23">'[6]18.농업용기계보유 '!$A$18:$K$1275</definedName>
    <definedName name="AAA" localSheetId="24">'[8]18.농업용기계보유 '!$A$18:$K$1275</definedName>
    <definedName name="AAA" localSheetId="25">'[8]18.농업용기계보유 '!$A$18:$K$1275</definedName>
    <definedName name="AAA" localSheetId="3">'[2]18.농업용기계보유 '!$A$18:$K$1275</definedName>
    <definedName name="AAA" localSheetId="28">'[8]18.농업용기계보유 '!$A$18:$K$1275</definedName>
    <definedName name="AAA" localSheetId="29">'[8]18.농업용기계보유 '!$A$18:$K$1275</definedName>
    <definedName name="AAA" localSheetId="30">'[8]18.농업용기계보유 '!$A$18:$K$1275</definedName>
    <definedName name="AAA" localSheetId="31">'[8]18.농업용기계보유 '!$A$18:$K$1275</definedName>
    <definedName name="AAA" localSheetId="4">'[2]18.농업용기계보유 '!$A$18:$K$1275</definedName>
    <definedName name="AAA" localSheetId="5">'[2]18.농업용기계보유 '!$A$18:$K$1275</definedName>
    <definedName name="AAA" localSheetId="6">'[9]18.농업용기계보유 '!$A$18:$K$1275</definedName>
    <definedName name="AAA" localSheetId="7">'[2]18.농업용기계보유 '!$A$18:$K$1275</definedName>
    <definedName name="AAA" localSheetId="8">'[2]18.농업용기계보유 '!$A$18:$K$1275</definedName>
    <definedName name="AAA" localSheetId="9">'[2]18.농업용기계보유 '!$A$18:$K$1275</definedName>
    <definedName name="AAA" localSheetId="10">'[2]18.농업용기계보유 '!$A$18:$K$1275</definedName>
    <definedName name="AAA" localSheetId="11">'[2]18.농업용기계보유 '!$A$18:$K$1275</definedName>
    <definedName name="AAA" localSheetId="12">'[2]18.농업용기계보유 '!$A$18:$K$1275</definedName>
    <definedName name="AAA" localSheetId="13">'[2]18.농업용기계보유 '!$A$18:$K$1275</definedName>
    <definedName name="AAA" localSheetId="14">'[2]18.농업용기계보유 '!$A$18:$K$1275</definedName>
    <definedName name="AAA" localSheetId="15">'[2]18.농업용기계보유 '!$A$18:$K$1275</definedName>
    <definedName name="AAA">'[10]18.농업용기계보유 '!$A$18:$K$1275</definedName>
    <definedName name="B" localSheetId="2">{"Book1"}</definedName>
    <definedName name="B" localSheetId="17">{"Book1"}</definedName>
    <definedName name="B" localSheetId="24">{"Book1"}</definedName>
    <definedName name="B" localSheetId="25">{"Book1"}</definedName>
    <definedName name="B" localSheetId="3">{"Book1"}</definedName>
    <definedName name="B" localSheetId="26">{"Book1"}</definedName>
    <definedName name="B" localSheetId="29">{"Book1"}</definedName>
    <definedName name="B" localSheetId="30">{"Book1"}</definedName>
    <definedName name="B" localSheetId="31">{"Book1"}</definedName>
    <definedName name="B" localSheetId="4">{"Book1"}</definedName>
    <definedName name="B" localSheetId="5">{"Book1"}</definedName>
    <definedName name="B">{"Book1"}</definedName>
    <definedName name="DDD" localSheetId="2">{"Book1"}</definedName>
    <definedName name="DDD" localSheetId="17">{"Book1"}</definedName>
    <definedName name="DDD" localSheetId="3">{"Book1"}</definedName>
    <definedName name="DDD" localSheetId="4">{"Book1"}</definedName>
    <definedName name="DDD" localSheetId="5">{"Book1"}</definedName>
    <definedName name="DDD">{"Book1"}</definedName>
    <definedName name="didtlr" localSheetId="2" hidden="1">{"'6.강수량'!$A$1:$O$37","'6.강수량'!$A$1:$C$1"}</definedName>
    <definedName name="didtlr" localSheetId="17" hidden="1">{"'6.강수량'!$A$1:$O$37","'6.강수량'!$A$1:$C$1"}</definedName>
    <definedName name="didtlr" localSheetId="3" hidden="1">{"'6.강수량'!$A$1:$O$37","'6.강수량'!$A$1:$C$1"}</definedName>
    <definedName name="didtlr" localSheetId="26" hidden="1">{"'6.강수량'!$A$1:$O$37","'6.강수량'!$A$1:$C$1"}</definedName>
    <definedName name="didtlr" localSheetId="4" hidden="1">{"'6.강수량'!$A$1:$O$37","'6.강수량'!$A$1:$C$1"}</definedName>
    <definedName name="didtlr" localSheetId="5" hidden="1">{"'6.강수량'!$A$1:$O$37","'6.강수량'!$A$1:$C$1"}</definedName>
    <definedName name="didtlr" hidden="1">{"'6.강수량'!$A$1:$O$37","'6.강수량'!$A$1:$C$1"}</definedName>
    <definedName name="Document_array" localSheetId="2">{"Book1"}</definedName>
    <definedName name="Document_array" localSheetId="16">{"Book1"}</definedName>
    <definedName name="Document_array" localSheetId="17">{"Book1"}</definedName>
    <definedName name="Document_array" localSheetId="18">{"Book1"}</definedName>
    <definedName name="Document_array" localSheetId="19">{"Book1"}</definedName>
    <definedName name="Document_array" localSheetId="20">{"Book1"}</definedName>
    <definedName name="Document_array" localSheetId="21">{"Book1"}</definedName>
    <definedName name="Document_array" localSheetId="22">{"Book1"}</definedName>
    <definedName name="Document_array" localSheetId="23">{"Book1"}</definedName>
    <definedName name="Document_array" localSheetId="24">{"Book1"}</definedName>
    <definedName name="Document_array" localSheetId="25">{"Book1"}</definedName>
    <definedName name="Document_array" localSheetId="3">{"Book1"}</definedName>
    <definedName name="Document_array" localSheetId="26">{"Book1"}</definedName>
    <definedName name="Document_array" localSheetId="27">{"Book1"}</definedName>
    <definedName name="Document_array" localSheetId="28">{"Book1"}</definedName>
    <definedName name="Document_array" localSheetId="29">{"Book1"}</definedName>
    <definedName name="Document_array" localSheetId="30">{"Book1"}</definedName>
    <definedName name="Document_array" localSheetId="31">{"Book1"}</definedName>
    <definedName name="Document_array" localSheetId="4">{"Book1"}</definedName>
    <definedName name="Document_array" localSheetId="5">{"Book1"}</definedName>
    <definedName name="Document_array" localSheetId="6">{"Book1"}</definedName>
    <definedName name="Document_array" localSheetId="7">{"Book1"}</definedName>
    <definedName name="Document_array" localSheetId="8">{"Book1"}</definedName>
    <definedName name="Document_array" localSheetId="9">{"Book1"}</definedName>
    <definedName name="Document_array" localSheetId="10">{"Book1"}</definedName>
    <definedName name="Document_array" localSheetId="11">{"Book1"}</definedName>
    <definedName name="Document_array" localSheetId="12">{"Book1"}</definedName>
    <definedName name="Document_array" localSheetId="13">{"Book1"}</definedName>
    <definedName name="Document_array" localSheetId="14">{"Book1"}</definedName>
    <definedName name="Document_array" localSheetId="15">{"Book1"}</definedName>
    <definedName name="Document_array">{"Book1"}</definedName>
    <definedName name="HTML_CodePage" hidden="1">949</definedName>
    <definedName name="HTML_Control" localSheetId="2" hidden="1">{"'6.강수량'!$A$1:$O$37","'6.강수량'!$A$1:$C$1"}</definedName>
    <definedName name="HTML_Control" localSheetId="16" hidden="1">{"'6.강수량'!$A$1:$O$37","'6.강수량'!$A$1:$C$1"}</definedName>
    <definedName name="HTML_Control" localSheetId="17" hidden="1">{"'6.강수량'!$A$1:$O$37","'6.강수량'!$A$1:$C$1"}</definedName>
    <definedName name="HTML_Control" localSheetId="18" hidden="1">{"'6.강수량'!$A$1:$O$37","'6.강수량'!$A$1:$C$1"}</definedName>
    <definedName name="HTML_Control" localSheetId="19" hidden="1">{"'6.강수량'!$A$1:$O$37","'6.강수량'!$A$1:$C$1"}</definedName>
    <definedName name="HTML_Control" localSheetId="20" hidden="1">{"'6.강수량'!$A$1:$O$37","'6.강수량'!$A$1:$C$1"}</definedName>
    <definedName name="HTML_Control" localSheetId="21" hidden="1">{"'6.강수량'!$A$1:$O$37","'6.강수량'!$A$1:$C$1"}</definedName>
    <definedName name="HTML_Control" localSheetId="22" hidden="1">{"'6.강수량'!$A$1:$O$37","'6.강수량'!$A$1:$C$1"}</definedName>
    <definedName name="HTML_Control" localSheetId="23" hidden="1">{"'6.강수량'!$A$1:$O$37","'6.강수량'!$A$1:$C$1"}</definedName>
    <definedName name="HTML_Control" localSheetId="24" hidden="1">{"'6.강수량'!$A$1:$O$37","'6.강수량'!$A$1:$C$1"}</definedName>
    <definedName name="HTML_Control" localSheetId="25" hidden="1">{"'6.강수량'!$A$1:$O$37","'6.강수량'!$A$1:$C$1"}</definedName>
    <definedName name="HTML_Control" localSheetId="3" hidden="1">{"'6.강수량'!$A$1:$O$37","'6.강수량'!$A$1:$C$1"}</definedName>
    <definedName name="HTML_Control" localSheetId="26" hidden="1">{"'6.강수량'!$A$1:$O$37","'6.강수량'!$A$1:$C$1"}</definedName>
    <definedName name="HTML_Control" localSheetId="27" hidden="1">{"'6.강수량'!$A$1:$O$37","'6.강수량'!$A$1:$C$1"}</definedName>
    <definedName name="HTML_Control" localSheetId="28" hidden="1">{"'6.강수량'!$A$1:$O$37","'6.강수량'!$A$1:$C$1"}</definedName>
    <definedName name="HTML_Control" localSheetId="29" hidden="1">{"'6.강수량'!$A$1:$O$37","'6.강수량'!$A$1:$C$1"}</definedName>
    <definedName name="HTML_Control" localSheetId="30" hidden="1">{"'6.강수량'!$A$1:$O$37","'6.강수량'!$A$1:$C$1"}</definedName>
    <definedName name="HTML_Control" localSheetId="31" hidden="1">{"'6.강수량'!$A$1:$O$37","'6.강수량'!$A$1:$C$1"}</definedName>
    <definedName name="HTML_Control" localSheetId="4" hidden="1">{"'6.강수량'!$A$1:$O$37","'6.강수량'!$A$1:$C$1"}</definedName>
    <definedName name="HTML_Control" localSheetId="5" hidden="1">{"'6.강수량'!$A$1:$O$37","'6.강수량'!$A$1:$C$1"}</definedName>
    <definedName name="HTML_Control" localSheetId="6" hidden="1">{"'6.강수량'!$A$1:$O$37","'6.강수량'!$A$1:$C$1"}</definedName>
    <definedName name="HTML_Control" localSheetId="7" hidden="1">{"'6.강수량'!$A$1:$O$37","'6.강수량'!$A$1:$C$1"}</definedName>
    <definedName name="HTML_Control" localSheetId="8" hidden="1">{"'6.강수량'!$A$1:$O$37","'6.강수량'!$A$1:$C$1"}</definedName>
    <definedName name="HTML_Control" localSheetId="9" hidden="1">{"'6.강수량'!$A$1:$O$37","'6.강수량'!$A$1:$C$1"}</definedName>
    <definedName name="HTML_Control" localSheetId="10" hidden="1">{"'6.강수량'!$A$1:$O$37","'6.강수량'!$A$1:$C$1"}</definedName>
    <definedName name="HTML_Control" localSheetId="11" hidden="1">{"'6.강수량'!$A$1:$O$37","'6.강수량'!$A$1:$C$1"}</definedName>
    <definedName name="HTML_Control" localSheetId="12" hidden="1">{"'6.강수량'!$A$1:$O$37","'6.강수량'!$A$1:$C$1"}</definedName>
    <definedName name="HTML_Control" localSheetId="13" hidden="1">{"'6.강수량'!$A$1:$O$37","'6.강수량'!$A$1:$C$1"}</definedName>
    <definedName name="HTML_Control" localSheetId="14" hidden="1">{"'6.강수량'!$A$1:$O$37","'6.강수량'!$A$1:$C$1"}</definedName>
    <definedName name="HTML_Control" localSheetId="15" hidden="1">{"'6.강수량'!$A$1:$O$37","'6.강수량'!$A$1:$C$1"}</definedName>
    <definedName name="HTML_Control" hidden="1">{"'6.강수량'!$A$1:$O$37","'6.강수량'!$A$1:$C$1"}</definedName>
    <definedName name="HTML_Description" hidden="1">""</definedName>
    <definedName name="HTML_Email" hidden="1">""</definedName>
    <definedName name="HTML_Header" hidden="1">"6.강수량"</definedName>
    <definedName name="HTML_LastUpdate" hidden="1">"2002-01-04"</definedName>
    <definedName name="HTML_LineAfter" hidden="1">FALSE</definedName>
    <definedName name="HTML_LineBefore" hidden="1">FALSE</definedName>
    <definedName name="HTML_Name" hidden="1">"홍사훈"</definedName>
    <definedName name="HTML_OBDlg2" hidden="1">TRUE</definedName>
    <definedName name="HTML_OBDlg4" hidden="1">TRUE</definedName>
    <definedName name="HTML_OS" hidden="1">0</definedName>
    <definedName name="HTML_PathFile" hidden="1">"C:\홍 사 훈\++통계연보\제41회 통계연보\MyHTML.htm"</definedName>
    <definedName name="HTML_Title" hidden="1">"+02"</definedName>
    <definedName name="hunting" localSheetId="2" hidden="1">{"'6.강수량'!$A$1:$O$37","'6.강수량'!$A$1:$C$1"}</definedName>
    <definedName name="hunting" localSheetId="17" hidden="1">{"'6.강수량'!$A$1:$O$37","'6.강수량'!$A$1:$C$1"}</definedName>
    <definedName name="hunting" localSheetId="3" hidden="1">{"'6.강수량'!$A$1:$O$37","'6.강수량'!$A$1:$C$1"}</definedName>
    <definedName name="hunting" localSheetId="4" hidden="1">{"'6.강수량'!$A$1:$O$37","'6.강수량'!$A$1:$C$1"}</definedName>
    <definedName name="hunting" localSheetId="5" hidden="1">{"'6.강수량'!$A$1:$O$37","'6.강수량'!$A$1:$C$1"}</definedName>
    <definedName name="hunting" hidden="1">{"'6.강수량'!$A$1:$O$37","'6.강수량'!$A$1:$C$1"}</definedName>
    <definedName name="_xlnm.Print_Area" localSheetId="0">'0.간지'!$A$1:$I$20</definedName>
    <definedName name="_xlnm.Print_Area" localSheetId="1">'0-1.이면'!$A$1:$I$37</definedName>
    <definedName name="_xlnm.Print_Area" localSheetId="2">'1.농가및농가인구'!$A$1:$J$43</definedName>
    <definedName name="_xlnm.Print_Area" localSheetId="16">'10.농업협동조합'!$A$1:$AA$23</definedName>
    <definedName name="_xlnm.Print_Area" localSheetId="17">'11.농업용기계보유'!$A$1:$X$43</definedName>
    <definedName name="_xlnm.Print_Area" localSheetId="18">'12.농업용지하수'!$A$1:$L$42</definedName>
    <definedName name="_xlnm.Print_Area" localSheetId="19">'13.가축사육'!$A$1:$R$28</definedName>
    <definedName name="_xlnm.Print_Area" localSheetId="20">'14.가축전염병발생'!$A$1:$O$37</definedName>
    <definedName name="_xlnm.Print_Area" localSheetId="21">'15.수의사현황'!$A$1:$M$40</definedName>
    <definedName name="_xlnm.Print_Area" localSheetId="22">'16.도축검사'!$A$1:$N$40</definedName>
    <definedName name="_xlnm.Print_Area" localSheetId="23">'17.축산물위생관계업소'!$A$1:$T$40</definedName>
    <definedName name="_xlnm.Print_Area" localSheetId="24">'18.임산물생산량'!$A$1:$T$40</definedName>
    <definedName name="_xlnm.Print_Area" localSheetId="25">'19.임목벌채 허가(신고)'!$A$1:$T$41</definedName>
    <definedName name="_xlnm.Print_Area" localSheetId="3">'2.연령별농가인구'!$A$1:$Q$27</definedName>
    <definedName name="_xlnm.Print_Area" localSheetId="26">'20.수렵'!$A$1:$M$42</definedName>
    <definedName name="_xlnm.Print_Area" localSheetId="27">'21.수렵면허장발급'!$A$1:$F$40</definedName>
    <definedName name="_xlnm.Print_Area" localSheetId="28">'22.사방사업실적'!$A$1:$H$40</definedName>
    <definedName name="_xlnm.Print_Area" localSheetId="29">'23.조림'!$A$1:$Q$38</definedName>
    <definedName name="_xlnm.Print_Area" localSheetId="30">'24.불법 산림훼손 피해현황'!$A$1:$Z$41</definedName>
    <definedName name="_xlnm.Print_Area" localSheetId="31">'25.산림의 타용도 전용허가현황'!$A$1:$M$42</definedName>
    <definedName name="_xlnm.Print_Area" localSheetId="32">'26.산림보호구역지정현황'!$A$1:$I$38</definedName>
    <definedName name="_xlnm.Print_Area" localSheetId="4">'3.경지면적'!$A$1:$H$40</definedName>
    <definedName name="_xlnm.Print_Area" localSheetId="5">'4.경지규모별농가'!$A$1:$H$29</definedName>
    <definedName name="_xlnm.Print_Area" localSheetId="6">'5.농업진흥지역지정'!$A$1:$E$38</definedName>
    <definedName name="_xlnm.Print_Area" localSheetId="7">'6.식량작물생산량(정곡)'!$A$1:$G$25</definedName>
    <definedName name="_xlnm.Print_Area" localSheetId="8">'6-1.미곡'!$A$1:$I$16</definedName>
    <definedName name="_xlnm.Print_Area" localSheetId="9">'6-2.맥류'!$A$1:$I$26</definedName>
    <definedName name="_xlnm.Print_Area" localSheetId="10">'6-3.잡곡 '!$A$1:$L$16</definedName>
    <definedName name="_xlnm.Print_Area" localSheetId="11">'6-4.두류 '!$A$1:$J$25</definedName>
    <definedName name="_xlnm.Print_Area" localSheetId="12">'6-5.서류'!$A$1:$F$24</definedName>
    <definedName name="_xlnm.Print_Area" localSheetId="13">'7.채소류생산량'!$A$1:$AN$27</definedName>
    <definedName name="_xlnm.Print_Area" localSheetId="14">'8.특용작물생산량'!$A$1:$J$16</definedName>
    <definedName name="_xlnm.Print_Area" localSheetId="15">'9.과실류생산량'!$A$1:$N$25</definedName>
    <definedName name="qqq" localSheetId="2">'[2]18.농업용기계보유 '!$A$18:$K$1275</definedName>
    <definedName name="qqq" localSheetId="16">'[3]18.농업용기계보유 '!$A$18:$K$1275</definedName>
    <definedName name="qqq" localSheetId="17">'[4]18.농업용기계보유 '!$A$18:$K$1275</definedName>
    <definedName name="qqq" localSheetId="18">'[5]18.농업용기계보유 '!$A$18:$K$1275</definedName>
    <definedName name="qqq" localSheetId="19">'[6]18.농업용기계보유 '!$A$18:$K$1275</definedName>
    <definedName name="qqq" localSheetId="20">'[7]18.농업용기계보유 '!$A$18:$K$1275</definedName>
    <definedName name="qqq" localSheetId="21">'[6]18.농업용기계보유 '!$A$18:$K$1275</definedName>
    <definedName name="qqq" localSheetId="22">'[6]18.농업용기계보유 '!$A$18:$K$1275</definedName>
    <definedName name="qqq" localSheetId="23">'[6]18.농업용기계보유 '!$A$18:$K$1275</definedName>
    <definedName name="qqq" localSheetId="24">'[8]18.농업용기계보유 '!$A$18:$K$1275</definedName>
    <definedName name="qqq" localSheetId="25">'[8]18.농업용기계보유 '!$A$18:$K$1275</definedName>
    <definedName name="qqq" localSheetId="3">'[2]18.농업용기계보유 '!$A$18:$K$1275</definedName>
    <definedName name="qqq" localSheetId="28">'[8]18.농업용기계보유 '!$A$18:$K$1275</definedName>
    <definedName name="qqq" localSheetId="29">'[8]18.농업용기계보유 '!$A$18:$K$1275</definedName>
    <definedName name="qqq" localSheetId="30">'[8]18.농업용기계보유 '!$A$18:$K$1275</definedName>
    <definedName name="qqq" localSheetId="31">'[8]18.농업용기계보유 '!$A$18:$K$1275</definedName>
    <definedName name="qqq" localSheetId="4">'[2]18.농업용기계보유 '!$A$18:$K$1275</definedName>
    <definedName name="qqq" localSheetId="5">'[2]18.농업용기계보유 '!$A$18:$K$1275</definedName>
    <definedName name="qqq" localSheetId="6">'[9]18.농업용기계보유 '!$A$18:$K$1275</definedName>
    <definedName name="qqq" localSheetId="7">'[2]18.농업용기계보유 '!$A$18:$K$1275</definedName>
    <definedName name="qqq" localSheetId="8">'[2]18.농업용기계보유 '!$A$18:$K$1275</definedName>
    <definedName name="qqq" localSheetId="9">'[2]18.농업용기계보유 '!$A$18:$K$1275</definedName>
    <definedName name="qqq" localSheetId="10">'[2]18.농업용기계보유 '!$A$18:$K$1275</definedName>
    <definedName name="qqq" localSheetId="11">'[2]18.농업용기계보유 '!$A$18:$K$1275</definedName>
    <definedName name="qqq" localSheetId="12">'[2]18.농업용기계보유 '!$A$18:$K$1275</definedName>
    <definedName name="qqq" localSheetId="13">'[2]18.농업용기계보유 '!$A$18:$K$1275</definedName>
    <definedName name="qqq" localSheetId="14">'[2]18.농업용기계보유 '!$A$18:$K$1275</definedName>
    <definedName name="qqq" localSheetId="15">'[2]18.농업용기계보유 '!$A$18:$K$1275</definedName>
    <definedName name="qqq">'[10]18.농업용기계보유 '!$A$18:$K$1275</definedName>
    <definedName name="sss" localSheetId="2">{"Book1"}</definedName>
    <definedName name="sss" localSheetId="16">{"Book1"}</definedName>
    <definedName name="sss" localSheetId="17">{"Book1"}</definedName>
    <definedName name="sss" localSheetId="18">{"Book1"}</definedName>
    <definedName name="sss" localSheetId="19">{"Book1"}</definedName>
    <definedName name="sss" localSheetId="20">{"Book1"}</definedName>
    <definedName name="sss" localSheetId="21">{"Book1"}</definedName>
    <definedName name="sss" localSheetId="22">{"Book1"}</definedName>
    <definedName name="sss" localSheetId="23">{"Book1"}</definedName>
    <definedName name="sss" localSheetId="24">{"Book1"}</definedName>
    <definedName name="sss" localSheetId="25">{"Book1"}</definedName>
    <definedName name="sss" localSheetId="3">{"Book1"}</definedName>
    <definedName name="sss" localSheetId="26">{"Book1"}</definedName>
    <definedName name="sss" localSheetId="28">{"Book1"}</definedName>
    <definedName name="sss" localSheetId="29">{"Book1"}</definedName>
    <definedName name="sss" localSheetId="30">{"Book1"}</definedName>
    <definedName name="sss" localSheetId="31">{"Book1"}</definedName>
    <definedName name="sss" localSheetId="4">{"Book1"}</definedName>
    <definedName name="sss" localSheetId="5">{"Book1"}</definedName>
    <definedName name="sss" localSheetId="6">{"Book1"}</definedName>
    <definedName name="sss" localSheetId="7">{"Book1"}</definedName>
    <definedName name="sss" localSheetId="8">{"Book1"}</definedName>
    <definedName name="sss" localSheetId="9">{"Book1"}</definedName>
    <definedName name="sss" localSheetId="10">{"Book1"}</definedName>
    <definedName name="sss" localSheetId="11">{"Book1"}</definedName>
    <definedName name="sss" localSheetId="12">{"Book1"}</definedName>
    <definedName name="sss" localSheetId="13">{"Book1"}</definedName>
    <definedName name="sss" localSheetId="14">{"Book1"}</definedName>
    <definedName name="sss" localSheetId="15">{"Book1"}</definedName>
    <definedName name="sss">{"Book1"}</definedName>
    <definedName name="공공">'[11]15.농업용기계보유 '!$A$19:$K$1279</definedName>
    <definedName name="ㅁ1" localSheetId="2">#REF!</definedName>
    <definedName name="ㅁ1" localSheetId="17">#REF!</definedName>
    <definedName name="ㅁ1" localSheetId="18">'12.농업용지하수'!$A$18:$D$1275</definedName>
    <definedName name="ㅁ1" localSheetId="20">#REF!</definedName>
    <definedName name="ㅁ1" localSheetId="21">#REF!</definedName>
    <definedName name="ㅁ1" localSheetId="3">#REF!</definedName>
    <definedName name="ㅁ1" localSheetId="26">#REF!</definedName>
    <definedName name="ㅁ1" localSheetId="28">#REF!</definedName>
    <definedName name="ㅁ1" localSheetId="4">#REF!</definedName>
    <definedName name="ㅁ1" localSheetId="5">#REF!</definedName>
    <definedName name="ㅁ1">#REF!</definedName>
    <definedName name="무" localSheetId="2" hidden="1">{"'6.강수량'!$A$1:$O$37","'6.강수량'!$A$1:$C$1"}</definedName>
    <definedName name="무" localSheetId="17" hidden="1">{"'6.강수량'!$A$1:$O$37","'6.강수량'!$A$1:$C$1"}</definedName>
    <definedName name="무" localSheetId="3" hidden="1">{"'6.강수량'!$A$1:$O$37","'6.강수량'!$A$1:$C$1"}</definedName>
    <definedName name="무" localSheetId="26" hidden="1">{"'6.강수량'!$A$1:$O$37","'6.강수량'!$A$1:$C$1"}</definedName>
    <definedName name="무" localSheetId="4" hidden="1">{"'6.강수량'!$A$1:$O$37","'6.강수량'!$A$1:$C$1"}</definedName>
    <definedName name="무" localSheetId="5" hidden="1">{"'6.강수량'!$A$1:$O$37","'6.강수량'!$A$1:$C$1"}</definedName>
    <definedName name="무" hidden="1">{"'6.강수량'!$A$1:$O$37","'6.강수량'!$A$1:$C$1"}</definedName>
    <definedName name="수렵" localSheetId="2" hidden="1">{"'6.강수량'!$A$1:$O$37","'6.강수량'!$A$1:$C$1"}</definedName>
    <definedName name="수렵" localSheetId="17" hidden="1">{"'6.강수량'!$A$1:$O$37","'6.강수량'!$A$1:$C$1"}</definedName>
    <definedName name="수렵" localSheetId="3" hidden="1">{"'6.강수량'!$A$1:$O$37","'6.강수량'!$A$1:$C$1"}</definedName>
    <definedName name="수렵" localSheetId="26" hidden="1">{"'6.강수량'!$A$1:$O$37","'6.강수량'!$A$1:$C$1"}</definedName>
    <definedName name="수렵" localSheetId="4" hidden="1">{"'6.강수량'!$A$1:$O$37","'6.강수량'!$A$1:$C$1"}</definedName>
    <definedName name="수렵" localSheetId="5" hidden="1">{"'6.강수량'!$A$1:$O$37","'6.강수량'!$A$1:$C$1"}</definedName>
    <definedName name="수렵" hidden="1">{"'6.강수량'!$A$1:$O$37","'6.강수량'!$A$1:$C$1"}</definedName>
    <definedName name="토" localSheetId="2" hidden="1">{"'6.강수량'!$A$1:$O$37","'6.강수량'!$A$1:$C$1"}</definedName>
    <definedName name="토" localSheetId="17" hidden="1">{"'6.강수량'!$A$1:$O$37","'6.강수량'!$A$1:$C$1"}</definedName>
    <definedName name="토" localSheetId="3" hidden="1">{"'6.강수량'!$A$1:$O$37","'6.강수량'!$A$1:$C$1"}</definedName>
    <definedName name="토" localSheetId="26" hidden="1">{"'6.강수량'!$A$1:$O$37","'6.강수량'!$A$1:$C$1"}</definedName>
    <definedName name="토" localSheetId="4" hidden="1">{"'6.강수량'!$A$1:$O$37","'6.강수량'!$A$1:$C$1"}</definedName>
    <definedName name="토" localSheetId="5" hidden="1">{"'6.강수량'!$A$1:$O$37","'6.강수량'!$A$1:$C$1"}</definedName>
    <definedName name="토" hidden="1">{"'6.강수량'!$A$1:$O$37","'6.강수량'!$A$1:$C$1"}</definedName>
  </definedNames>
  <calcPr calcId="152511"/>
</workbook>
</file>

<file path=xl/calcChain.xml><?xml version="1.0" encoding="utf-8"?>
<calcChain xmlns="http://schemas.openxmlformats.org/spreadsheetml/2006/main">
  <c r="S12" i="7" l="1"/>
  <c r="G26" i="62" l="1"/>
  <c r="D26" i="62"/>
  <c r="Z15" i="62"/>
  <c r="G15" i="62"/>
  <c r="G38" i="51" l="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9" i="51"/>
  <c r="C19" i="51"/>
  <c r="G18" i="51"/>
  <c r="C18" i="51"/>
  <c r="G17" i="51"/>
  <c r="C17" i="51"/>
  <c r="G16" i="51"/>
  <c r="C16" i="51"/>
  <c r="E38" i="46" l="1"/>
  <c r="E37" i="46"/>
  <c r="B37" i="46"/>
  <c r="E36" i="46"/>
  <c r="E35" i="46"/>
  <c r="B35" i="46"/>
  <c r="E34" i="46"/>
  <c r="B34" i="46"/>
  <c r="E33" i="46"/>
  <c r="E32" i="46"/>
  <c r="E31" i="46"/>
  <c r="B31" i="46"/>
  <c r="E30" i="46"/>
  <c r="E29" i="46"/>
  <c r="E28" i="46"/>
  <c r="B28" i="46"/>
  <c r="E27" i="46"/>
  <c r="B27" i="46"/>
  <c r="E26" i="46"/>
  <c r="B26" i="46"/>
  <c r="E25" i="46"/>
  <c r="E24" i="46"/>
  <c r="B24" i="46"/>
  <c r="E23" i="46"/>
  <c r="B23" i="46"/>
  <c r="E22" i="46"/>
  <c r="B22" i="46"/>
  <c r="E21" i="46"/>
  <c r="B21" i="46"/>
  <c r="E20" i="46"/>
  <c r="E19" i="46"/>
  <c r="B19" i="46"/>
  <c r="E18" i="46"/>
  <c r="B18" i="46"/>
  <c r="E17" i="46"/>
  <c r="B17" i="46"/>
  <c r="E16" i="46"/>
  <c r="B16" i="46"/>
  <c r="E38" i="45"/>
  <c r="D38" i="45"/>
  <c r="C38" i="45"/>
  <c r="B38" i="45"/>
  <c r="E37" i="45"/>
  <c r="D37" i="45"/>
  <c r="C37" i="45"/>
  <c r="B37" i="45"/>
  <c r="E36" i="45"/>
  <c r="D36" i="45"/>
  <c r="C36" i="45"/>
  <c r="B36" i="45"/>
  <c r="E35" i="45"/>
  <c r="D35" i="45"/>
  <c r="C35" i="45"/>
  <c r="B35" i="45"/>
  <c r="E34" i="45"/>
  <c r="D34" i="45"/>
  <c r="C34" i="45"/>
  <c r="B34" i="45"/>
  <c r="E33" i="45"/>
  <c r="D33" i="45"/>
  <c r="C33" i="45"/>
  <c r="B33" i="45"/>
  <c r="E32" i="45"/>
  <c r="D32" i="45"/>
  <c r="C32" i="45"/>
  <c r="B32" i="45"/>
  <c r="E31" i="45"/>
  <c r="D31" i="45"/>
  <c r="C31" i="45"/>
  <c r="B31" i="45"/>
  <c r="E30" i="45"/>
  <c r="D30" i="45"/>
  <c r="C30" i="45"/>
  <c r="B30" i="45"/>
  <c r="E29" i="45"/>
  <c r="D29" i="45"/>
  <c r="C29" i="45"/>
  <c r="B29" i="45"/>
  <c r="E28" i="45"/>
  <c r="D28" i="45"/>
  <c r="C28" i="45"/>
  <c r="B28" i="45"/>
  <c r="E27" i="45"/>
  <c r="D27" i="45"/>
  <c r="C27" i="45"/>
  <c r="B27" i="45"/>
  <c r="E26" i="45"/>
  <c r="D26" i="45"/>
  <c r="C26" i="45"/>
  <c r="B26" i="45"/>
  <c r="E25" i="45"/>
  <c r="D25" i="45"/>
  <c r="C25" i="45"/>
  <c r="B25" i="45"/>
  <c r="E24" i="45"/>
  <c r="D24" i="45"/>
  <c r="C24" i="45"/>
  <c r="B24" i="45"/>
  <c r="E23" i="45"/>
  <c r="D23" i="45"/>
  <c r="C23" i="45"/>
  <c r="B23" i="45"/>
  <c r="E22" i="45"/>
  <c r="D22" i="45"/>
  <c r="C22" i="45"/>
  <c r="B22" i="45"/>
  <c r="E21" i="45"/>
  <c r="D21" i="45"/>
  <c r="C21" i="45"/>
  <c r="B21" i="45"/>
  <c r="E20" i="45"/>
  <c r="D20" i="45"/>
  <c r="C20" i="45"/>
  <c r="B20" i="45"/>
  <c r="E19" i="45"/>
  <c r="D19" i="45"/>
  <c r="C19" i="45"/>
  <c r="B19" i="45"/>
  <c r="E18" i="45"/>
  <c r="D18" i="45"/>
  <c r="C18" i="45"/>
  <c r="B18" i="45"/>
  <c r="E17" i="45"/>
  <c r="D17" i="45"/>
  <c r="C17" i="45"/>
  <c r="B17" i="45"/>
  <c r="E16" i="45"/>
  <c r="D16" i="45"/>
  <c r="C16" i="45"/>
  <c r="B16" i="45"/>
  <c r="C37" i="44"/>
  <c r="B37" i="44"/>
  <c r="C36" i="44"/>
  <c r="B36" i="44"/>
  <c r="C35" i="44"/>
  <c r="B35" i="44"/>
  <c r="C34" i="44"/>
  <c r="B34" i="44"/>
  <c r="C33" i="44"/>
  <c r="B33" i="44"/>
  <c r="C32" i="44"/>
  <c r="B32" i="44"/>
  <c r="C31" i="44"/>
  <c r="B31" i="44"/>
  <c r="C30" i="44"/>
  <c r="B30" i="44"/>
  <c r="C29" i="44"/>
  <c r="B29" i="44"/>
  <c r="C28" i="44"/>
  <c r="B28" i="44"/>
  <c r="C27" i="44"/>
  <c r="B27" i="44"/>
  <c r="C26" i="44"/>
  <c r="B26" i="44"/>
  <c r="C25" i="44"/>
  <c r="B25" i="44"/>
  <c r="C24" i="44"/>
  <c r="B24" i="44"/>
  <c r="C23" i="44"/>
  <c r="B23" i="44"/>
  <c r="C22" i="44"/>
  <c r="B22" i="44"/>
  <c r="C21" i="44"/>
  <c r="B21" i="44"/>
  <c r="C20" i="44"/>
  <c r="B20" i="44"/>
  <c r="C19" i="44"/>
  <c r="B19" i="44"/>
  <c r="C18" i="44"/>
  <c r="B18" i="44"/>
  <c r="C17" i="44"/>
  <c r="B17" i="44"/>
  <c r="C16" i="44"/>
  <c r="B16" i="44"/>
  <c r="C15" i="44"/>
  <c r="B15" i="44"/>
  <c r="D38" i="41"/>
  <c r="C38" i="41"/>
  <c r="D37" i="41"/>
  <c r="C37" i="41"/>
  <c r="D36" i="41"/>
  <c r="C36" i="41"/>
  <c r="D35" i="41"/>
  <c r="C35" i="41"/>
  <c r="D34" i="41"/>
  <c r="C34" i="41"/>
  <c r="D33" i="41"/>
  <c r="C33" i="41"/>
  <c r="D32" i="41"/>
  <c r="C32" i="41"/>
  <c r="D31" i="41"/>
  <c r="C31" i="41"/>
  <c r="D30" i="41"/>
  <c r="C30" i="41"/>
  <c r="D29" i="41"/>
  <c r="C29" i="41"/>
  <c r="D28" i="41"/>
  <c r="C28" i="41"/>
  <c r="D27" i="41"/>
  <c r="C27" i="41"/>
  <c r="D26" i="41"/>
  <c r="C26" i="41"/>
  <c r="D25" i="41"/>
  <c r="C25" i="41"/>
  <c r="D24" i="41"/>
  <c r="C24" i="41"/>
  <c r="D23" i="41"/>
  <c r="C23" i="41"/>
  <c r="D22" i="41"/>
  <c r="C22" i="41"/>
  <c r="D21" i="41"/>
  <c r="C21" i="41"/>
  <c r="D20" i="41"/>
  <c r="C20" i="41"/>
  <c r="D19" i="41"/>
  <c r="C19" i="41"/>
  <c r="D18" i="41"/>
  <c r="C18" i="41"/>
  <c r="D17" i="41"/>
  <c r="C17" i="41"/>
  <c r="D16" i="41"/>
  <c r="C16" i="41"/>
  <c r="L36" i="7" l="1"/>
  <c r="E36" i="7"/>
  <c r="B36" i="7" s="1"/>
  <c r="L35" i="7"/>
  <c r="E35" i="7"/>
  <c r="L34" i="7"/>
  <c r="E34" i="7"/>
  <c r="B34" i="7" s="1"/>
  <c r="L33" i="7"/>
  <c r="E33" i="7"/>
  <c r="L32" i="7"/>
  <c r="E32" i="7"/>
  <c r="B32" i="7" s="1"/>
  <c r="L31" i="7"/>
  <c r="E31" i="7"/>
  <c r="L30" i="7"/>
  <c r="E30" i="7"/>
  <c r="L29" i="7"/>
  <c r="E29" i="7"/>
  <c r="L28" i="7"/>
  <c r="E28" i="7"/>
  <c r="L27" i="7"/>
  <c r="E27" i="7"/>
  <c r="B27" i="7" s="1"/>
  <c r="L26" i="7"/>
  <c r="E26" i="7"/>
  <c r="L25" i="7"/>
  <c r="E25" i="7"/>
  <c r="L24" i="7"/>
  <c r="E24" i="7"/>
  <c r="B23" i="7"/>
  <c r="L22" i="7"/>
  <c r="E22" i="7"/>
  <c r="E21" i="7"/>
  <c r="B21" i="7" s="1"/>
  <c r="L20" i="7"/>
  <c r="E20" i="7"/>
  <c r="L19" i="7"/>
  <c r="E19" i="7"/>
  <c r="L18" i="7"/>
  <c r="B18" i="7" s="1"/>
  <c r="L17" i="7"/>
  <c r="E17" i="7"/>
  <c r="L16" i="7"/>
  <c r="B16" i="7"/>
  <c r="E15" i="7"/>
  <c r="B15" i="7" s="1"/>
  <c r="L14" i="7"/>
  <c r="E14" i="7"/>
  <c r="E39" i="8"/>
  <c r="B39" i="8" s="1"/>
  <c r="E38" i="8"/>
  <c r="B38" i="8"/>
  <c r="E37" i="8"/>
  <c r="B37" i="8" s="1"/>
  <c r="E36" i="8"/>
  <c r="B36" i="8" s="1"/>
  <c r="E35" i="8"/>
  <c r="B35" i="8" s="1"/>
  <c r="E34" i="8"/>
  <c r="B34" i="8" s="1"/>
  <c r="E33" i="8"/>
  <c r="B33" i="8" s="1"/>
  <c r="E32" i="8"/>
  <c r="B32" i="8"/>
  <c r="E31" i="8"/>
  <c r="B31" i="8" s="1"/>
  <c r="E30" i="8"/>
  <c r="B30" i="8" s="1"/>
  <c r="E29" i="8"/>
  <c r="B29" i="8" s="1"/>
  <c r="E28" i="8"/>
  <c r="B28" i="8" s="1"/>
  <c r="E27" i="8"/>
  <c r="B27" i="8" s="1"/>
  <c r="E26" i="8"/>
  <c r="B26" i="8" s="1"/>
  <c r="E25" i="8"/>
  <c r="B25" i="8" s="1"/>
  <c r="E24" i="8"/>
  <c r="B24" i="8"/>
  <c r="E23" i="8"/>
  <c r="B23" i="8" s="1"/>
  <c r="E22" i="8"/>
  <c r="B22" i="8" s="1"/>
  <c r="E21" i="8"/>
  <c r="B21" i="8" s="1"/>
  <c r="E20" i="8"/>
  <c r="B20" i="8" s="1"/>
  <c r="E19" i="8"/>
  <c r="B19" i="8" s="1"/>
  <c r="E18" i="8"/>
  <c r="B18" i="8" s="1"/>
  <c r="E17" i="8"/>
  <c r="B17" i="8" s="1"/>
  <c r="E16" i="8"/>
  <c r="B16" i="8" s="1"/>
  <c r="B31" i="7" l="1"/>
  <c r="B35" i="7"/>
  <c r="B14" i="7"/>
  <c r="B19" i="7"/>
  <c r="B24" i="7"/>
  <c r="B26" i="7"/>
  <c r="B17" i="7"/>
  <c r="B22" i="7"/>
  <c r="B28" i="7"/>
  <c r="B30" i="7"/>
  <c r="B33" i="7"/>
  <c r="B25" i="7"/>
  <c r="B20" i="7"/>
  <c r="B29" i="7"/>
  <c r="H12" i="70"/>
  <c r="G12" i="70"/>
  <c r="F12" i="70"/>
  <c r="E12" i="70"/>
  <c r="D12" i="70"/>
  <c r="C12" i="70"/>
  <c r="H10" i="33"/>
  <c r="AC26" i="62"/>
  <c r="Z26" i="62"/>
  <c r="Q26" i="62"/>
  <c r="N26" i="62"/>
  <c r="T15" i="62"/>
  <c r="N15" i="62"/>
  <c r="J26" i="62"/>
  <c r="J15" i="62"/>
  <c r="C13" i="58" l="1"/>
  <c r="B13" i="58"/>
  <c r="B14" i="58"/>
  <c r="C14" i="58"/>
  <c r="H14" i="54" l="1"/>
  <c r="G14" i="54"/>
  <c r="F14" i="54" s="1"/>
  <c r="K14" i="40" l="1"/>
  <c r="L14" i="40"/>
  <c r="G17" i="54" l="1"/>
  <c r="H17" i="54" l="1"/>
  <c r="H18" i="54"/>
  <c r="H19" i="54"/>
  <c r="H20" i="54"/>
  <c r="H21" i="54"/>
  <c r="H22" i="54"/>
  <c r="H23" i="54"/>
  <c r="H24" i="54"/>
  <c r="H25" i="54"/>
  <c r="H26" i="54"/>
  <c r="H27" i="54"/>
  <c r="H28" i="54"/>
  <c r="H29" i="54"/>
  <c r="H30" i="54"/>
  <c r="H31" i="54"/>
  <c r="H32" i="54"/>
  <c r="H33" i="54"/>
  <c r="H34" i="54"/>
  <c r="H35" i="54"/>
  <c r="H36" i="54"/>
  <c r="H37" i="54"/>
  <c r="H38" i="54"/>
  <c r="H16" i="54"/>
  <c r="G18" i="54"/>
  <c r="G19" i="54"/>
  <c r="G20" i="54"/>
  <c r="G21" i="54"/>
  <c r="G22" i="54"/>
  <c r="G23" i="54"/>
  <c r="G24" i="54"/>
  <c r="G25" i="54"/>
  <c r="G26" i="54"/>
  <c r="G27" i="54"/>
  <c r="G28" i="54"/>
  <c r="G29" i="54"/>
  <c r="G30" i="54"/>
  <c r="G31" i="54"/>
  <c r="G32" i="54"/>
  <c r="G33" i="54"/>
  <c r="G34" i="54"/>
  <c r="G35" i="54"/>
  <c r="G36" i="54"/>
  <c r="G37" i="54"/>
  <c r="G38" i="54"/>
  <c r="G16" i="54"/>
  <c r="F16" i="54" l="1"/>
  <c r="F30" i="54"/>
  <c r="F38" i="54"/>
  <c r="F34" i="54"/>
  <c r="F26" i="54"/>
  <c r="F22" i="54"/>
  <c r="F18" i="54"/>
  <c r="F36" i="54"/>
  <c r="F32" i="54"/>
  <c r="F28" i="54"/>
  <c r="F24" i="54"/>
  <c r="F20" i="54"/>
  <c r="F35" i="54"/>
  <c r="F31" i="54"/>
  <c r="F27" i="54"/>
  <c r="F23" i="54"/>
  <c r="F19" i="54"/>
  <c r="F37" i="54"/>
  <c r="F33" i="54"/>
  <c r="F29" i="54"/>
  <c r="F25" i="54"/>
  <c r="F21" i="54"/>
  <c r="F17" i="54"/>
  <c r="S40" i="65" l="1"/>
  <c r="M40" i="65"/>
  <c r="J40" i="65"/>
  <c r="D40" i="65"/>
  <c r="S39" i="65"/>
  <c r="M39" i="65"/>
  <c r="J39" i="65"/>
  <c r="D39" i="65"/>
  <c r="S38" i="65"/>
  <c r="M38" i="65"/>
  <c r="J38" i="65"/>
  <c r="D38" i="65"/>
  <c r="S37" i="65"/>
  <c r="M37" i="65"/>
  <c r="J37" i="65"/>
  <c r="D37" i="65"/>
  <c r="S36" i="65"/>
  <c r="M36" i="65"/>
  <c r="J36" i="65"/>
  <c r="D36" i="65"/>
  <c r="S35" i="65"/>
  <c r="M35" i="65"/>
  <c r="J35" i="65"/>
  <c r="D35" i="65"/>
  <c r="S34" i="65"/>
  <c r="M34" i="65"/>
  <c r="J34" i="65"/>
  <c r="D34" i="65"/>
  <c r="S33" i="65"/>
  <c r="M33" i="65"/>
  <c r="J33" i="65"/>
  <c r="D33" i="65"/>
  <c r="S32" i="65"/>
  <c r="M32" i="65"/>
  <c r="J32" i="65"/>
  <c r="D32" i="65"/>
  <c r="S31" i="65"/>
  <c r="M31" i="65"/>
  <c r="J31" i="65"/>
  <c r="D31" i="65"/>
  <c r="S30" i="65"/>
  <c r="M30" i="65"/>
  <c r="J30" i="65"/>
  <c r="D30" i="65"/>
  <c r="S29" i="65"/>
  <c r="M29" i="65"/>
  <c r="J29" i="65"/>
  <c r="D29" i="65"/>
  <c r="S28" i="65"/>
  <c r="M28" i="65"/>
  <c r="J28" i="65"/>
  <c r="D28" i="65"/>
  <c r="S27" i="65"/>
  <c r="M27" i="65"/>
  <c r="J27" i="65"/>
  <c r="D27" i="65"/>
  <c r="S25" i="65"/>
  <c r="M25" i="65"/>
  <c r="J25" i="65"/>
  <c r="D25" i="65"/>
  <c r="S24" i="65"/>
  <c r="M24" i="65"/>
  <c r="J24" i="65"/>
  <c r="D24" i="65"/>
  <c r="S23" i="65"/>
  <c r="M23" i="65"/>
  <c r="J23" i="65"/>
  <c r="D23" i="65"/>
  <c r="S22" i="65"/>
  <c r="M22" i="65"/>
  <c r="J22" i="65"/>
  <c r="D22" i="65"/>
  <c r="S21" i="65"/>
  <c r="M21" i="65"/>
  <c r="J21" i="65"/>
  <c r="D21" i="65"/>
  <c r="S20" i="65"/>
  <c r="M20" i="65"/>
  <c r="J20" i="65"/>
  <c r="D20" i="65"/>
  <c r="S19" i="65"/>
  <c r="M19" i="65"/>
  <c r="J19" i="65"/>
  <c r="D19" i="65"/>
  <c r="S18" i="65"/>
  <c r="M18" i="65"/>
  <c r="J18" i="65"/>
  <c r="D18" i="65"/>
  <c r="D16" i="65" s="1"/>
  <c r="X16" i="65"/>
  <c r="W16" i="65"/>
  <c r="V16" i="65"/>
  <c r="U16" i="65"/>
  <c r="T16" i="65"/>
  <c r="O16" i="65"/>
  <c r="N16" i="65"/>
  <c r="L16" i="65"/>
  <c r="K16" i="65"/>
  <c r="I16" i="65"/>
  <c r="H16" i="65"/>
  <c r="G16" i="65"/>
  <c r="F16" i="65"/>
  <c r="E16" i="65"/>
  <c r="C16" i="65"/>
  <c r="B40" i="65" l="1"/>
  <c r="B20" i="65"/>
  <c r="B28" i="65"/>
  <c r="B36" i="65"/>
  <c r="B29" i="65"/>
  <c r="B33" i="65"/>
  <c r="B19" i="65"/>
  <c r="S16" i="65"/>
  <c r="B24" i="65"/>
  <c r="B18" i="65"/>
  <c r="B22" i="65"/>
  <c r="B23" i="65"/>
  <c r="B27" i="65"/>
  <c r="B32" i="65"/>
  <c r="B37" i="65"/>
  <c r="B30" i="65"/>
  <c r="B31" i="65"/>
  <c r="B34" i="65"/>
  <c r="B35" i="65"/>
  <c r="B21" i="65"/>
  <c r="B25" i="65"/>
  <c r="B38" i="65"/>
  <c r="B39" i="65"/>
  <c r="M16" i="65"/>
  <c r="J16" i="65"/>
  <c r="B16" i="65" l="1"/>
  <c r="I14" i="46"/>
  <c r="K14" i="46"/>
  <c r="B14" i="46"/>
  <c r="E14" i="46"/>
  <c r="F14" i="46"/>
  <c r="L14" i="46"/>
  <c r="G14" i="46"/>
  <c r="D14" i="46"/>
  <c r="C14" i="46"/>
  <c r="I10" i="33" l="1"/>
  <c r="L12" i="7" l="1"/>
  <c r="H14" i="46" l="1"/>
  <c r="M14" i="35" l="1"/>
  <c r="R12" i="7"/>
  <c r="I12" i="7"/>
  <c r="L14" i="51" l="1"/>
  <c r="K14" i="51"/>
  <c r="J14" i="51"/>
  <c r="I14" i="51"/>
  <c r="H14" i="51"/>
  <c r="F14" i="51"/>
  <c r="E14" i="51"/>
  <c r="D14" i="51"/>
  <c r="C14" i="51" l="1"/>
  <c r="G14" i="51"/>
  <c r="B12" i="7" l="1"/>
  <c r="G14" i="45" l="1"/>
  <c r="H14" i="45"/>
  <c r="I14" i="45"/>
  <c r="J14" i="45"/>
  <c r="K14" i="45"/>
  <c r="L14" i="45"/>
  <c r="M14" i="45"/>
  <c r="N14" i="45"/>
  <c r="O14" i="45"/>
  <c r="P14" i="45"/>
  <c r="Q14" i="45"/>
  <c r="R14" i="45"/>
  <c r="S14" i="45"/>
  <c r="T14" i="45"/>
  <c r="U14" i="45"/>
  <c r="V14" i="45"/>
  <c r="W14" i="45"/>
  <c r="X14" i="45"/>
  <c r="Y14" i="45"/>
  <c r="N13" i="44"/>
  <c r="K13" i="44"/>
  <c r="L13" i="44"/>
  <c r="R14" i="40"/>
  <c r="S14" i="40"/>
  <c r="T14" i="40"/>
  <c r="Q14" i="40"/>
  <c r="E14" i="40"/>
  <c r="I12" i="49"/>
  <c r="H12" i="49"/>
  <c r="G12" i="49"/>
  <c r="F12" i="49"/>
  <c r="E12" i="49"/>
  <c r="D12" i="49"/>
  <c r="C12" i="49"/>
  <c r="Q14" i="41"/>
  <c r="P14" i="41"/>
  <c r="O14" i="41"/>
  <c r="N14" i="41"/>
  <c r="K14" i="41"/>
  <c r="J14" i="41"/>
  <c r="H14" i="40"/>
  <c r="M14" i="40"/>
  <c r="J14" i="40"/>
  <c r="I14" i="40"/>
  <c r="G14" i="40"/>
  <c r="F14" i="40"/>
  <c r="K12" i="7"/>
  <c r="M12" i="7"/>
  <c r="N12" i="7"/>
  <c r="O12" i="7"/>
  <c r="P12" i="7"/>
  <c r="Q12" i="7"/>
  <c r="J12" i="7"/>
  <c r="C12" i="7"/>
  <c r="D12" i="7"/>
  <c r="E12" i="7"/>
  <c r="F12" i="7"/>
  <c r="G12" i="7"/>
  <c r="H12" i="7"/>
  <c r="E17" i="11"/>
  <c r="E18" i="11"/>
  <c r="E19" i="11"/>
  <c r="E20" i="11"/>
  <c r="E21" i="11"/>
  <c r="E22" i="11"/>
  <c r="K16" i="31"/>
  <c r="J16" i="31"/>
  <c r="I16" i="31"/>
  <c r="H16" i="31"/>
  <c r="G16" i="31"/>
  <c r="E16" i="31"/>
  <c r="D16" i="31"/>
  <c r="C16" i="31"/>
  <c r="B14" i="35"/>
  <c r="E14" i="35"/>
  <c r="H14" i="35"/>
  <c r="K14" i="35"/>
  <c r="L14" i="8"/>
  <c r="K14" i="8"/>
  <c r="J14" i="8"/>
  <c r="I14" i="8"/>
  <c r="H14" i="8"/>
  <c r="G14" i="8"/>
  <c r="F14" i="8"/>
  <c r="D14" i="8"/>
  <c r="C14" i="8"/>
  <c r="B10" i="33"/>
  <c r="Y15" i="11"/>
  <c r="X15" i="11"/>
  <c r="V15" i="11"/>
  <c r="U15" i="11"/>
  <c r="S15" i="11"/>
  <c r="R15" i="11"/>
  <c r="Q15" i="11"/>
  <c r="P15" i="11"/>
  <c r="K15" i="11"/>
  <c r="J15" i="11"/>
  <c r="I15" i="11"/>
  <c r="H15" i="11"/>
  <c r="G15" i="11"/>
  <c r="F15" i="11"/>
  <c r="D15" i="11"/>
  <c r="C15" i="11"/>
  <c r="F14" i="43"/>
  <c r="E14" i="43"/>
  <c r="D14" i="43"/>
  <c r="F10" i="33"/>
  <c r="D10" i="33"/>
  <c r="F14" i="45"/>
  <c r="C13" i="44"/>
  <c r="B13" i="44"/>
  <c r="P13" i="44"/>
  <c r="O13" i="44"/>
  <c r="M13" i="44"/>
  <c r="J13" i="44"/>
  <c r="I13" i="44"/>
  <c r="H13" i="44"/>
  <c r="G13" i="44"/>
  <c r="F13" i="44"/>
  <c r="E13" i="44"/>
  <c r="D13" i="44"/>
  <c r="S14" i="41"/>
  <c r="R14" i="41"/>
  <c r="M14" i="41"/>
  <c r="L14" i="41"/>
  <c r="I14" i="41"/>
  <c r="H14" i="41"/>
  <c r="F14" i="41"/>
  <c r="E14" i="41"/>
  <c r="D14" i="40"/>
  <c r="C14" i="40"/>
  <c r="B14" i="40"/>
  <c r="G10" i="33"/>
  <c r="E10" i="33"/>
  <c r="C10" i="33"/>
  <c r="J10" i="33"/>
  <c r="K10" i="33"/>
  <c r="L10" i="33"/>
  <c r="M10" i="33"/>
  <c r="N10" i="33"/>
  <c r="D12" i="14"/>
  <c r="E12" i="14"/>
  <c r="D14" i="41"/>
  <c r="C14" i="41"/>
  <c r="I14" i="35"/>
  <c r="L14" i="35"/>
  <c r="C14" i="35"/>
  <c r="F14" i="35"/>
  <c r="J14" i="35"/>
  <c r="D14" i="35"/>
  <c r="G14" i="35"/>
  <c r="W15" i="11"/>
  <c r="C12" i="14"/>
  <c r="F16" i="31" l="1"/>
  <c r="T15" i="11"/>
  <c r="E14" i="45"/>
  <c r="E15" i="11"/>
  <c r="D14" i="45"/>
  <c r="B14" i="45"/>
  <c r="C14" i="45"/>
  <c r="C14" i="43"/>
  <c r="B14" i="8"/>
  <c r="E14" i="8"/>
</calcChain>
</file>

<file path=xl/sharedStrings.xml><?xml version="1.0" encoding="utf-8"?>
<sst xmlns="http://schemas.openxmlformats.org/spreadsheetml/2006/main" count="2754" uniqueCount="989">
  <si>
    <t>Year</t>
  </si>
  <si>
    <t>Source : Statistics Korea</t>
  </si>
  <si>
    <t xml:space="preserve"> Pohang</t>
    <phoneticPr fontId="59" type="noConversion"/>
  </si>
  <si>
    <t xml:space="preserve"> Gyeongju</t>
    <phoneticPr fontId="59" type="noConversion"/>
  </si>
  <si>
    <t xml:space="preserve"> Gimcheon</t>
    <phoneticPr fontId="59" type="noConversion"/>
  </si>
  <si>
    <t xml:space="preserve"> Andong</t>
    <phoneticPr fontId="59" type="noConversion"/>
  </si>
  <si>
    <t xml:space="preserve"> Gumi</t>
    <phoneticPr fontId="59" type="noConversion"/>
  </si>
  <si>
    <t xml:space="preserve"> Yeongju</t>
    <phoneticPr fontId="59" type="noConversion"/>
  </si>
  <si>
    <t xml:space="preserve"> Yeongcheon</t>
    <phoneticPr fontId="59" type="noConversion"/>
  </si>
  <si>
    <t xml:space="preserve"> Sangju</t>
    <phoneticPr fontId="59" type="noConversion"/>
  </si>
  <si>
    <t xml:space="preserve"> Mungyeong</t>
    <phoneticPr fontId="59" type="noConversion"/>
  </si>
  <si>
    <t xml:space="preserve"> Gyeongsan</t>
    <phoneticPr fontId="59" type="noConversion"/>
  </si>
  <si>
    <t xml:space="preserve"> Gunwi</t>
    <phoneticPr fontId="59" type="noConversion"/>
  </si>
  <si>
    <t xml:space="preserve"> Uiseong</t>
    <phoneticPr fontId="59" type="noConversion"/>
  </si>
  <si>
    <t xml:space="preserve"> Cheongsong</t>
    <phoneticPr fontId="59" type="noConversion"/>
  </si>
  <si>
    <t xml:space="preserve"> Yeongyang</t>
    <phoneticPr fontId="59" type="noConversion"/>
  </si>
  <si>
    <t xml:space="preserve"> Yeongdeok</t>
    <phoneticPr fontId="59" type="noConversion"/>
  </si>
  <si>
    <t xml:space="preserve"> Cheongdo</t>
    <phoneticPr fontId="59" type="noConversion"/>
  </si>
  <si>
    <t xml:space="preserve"> Goryeong</t>
    <phoneticPr fontId="59" type="noConversion"/>
  </si>
  <si>
    <t xml:space="preserve"> Seongju</t>
    <phoneticPr fontId="59" type="noConversion"/>
  </si>
  <si>
    <t xml:space="preserve"> Chilgok</t>
    <phoneticPr fontId="59" type="noConversion"/>
  </si>
  <si>
    <t xml:space="preserve"> Yecheon</t>
    <phoneticPr fontId="59" type="noConversion"/>
  </si>
  <si>
    <t xml:space="preserve"> Bonghwa</t>
    <phoneticPr fontId="59" type="noConversion"/>
  </si>
  <si>
    <t xml:space="preserve"> Uljin</t>
    <phoneticPr fontId="59" type="noConversion"/>
  </si>
  <si>
    <t xml:space="preserve"> Ulleung</t>
    <phoneticPr fontId="59" type="noConversion"/>
  </si>
  <si>
    <t>연별 및
시군별</t>
    <phoneticPr fontId="59" type="noConversion"/>
  </si>
  <si>
    <t>Year &amp;
Si, Gun</t>
    <phoneticPr fontId="59" type="noConversion"/>
  </si>
  <si>
    <t xml:space="preserve"> </t>
    <phoneticPr fontId="59" type="noConversion"/>
  </si>
  <si>
    <t>단위 : 대</t>
  </si>
  <si>
    <t>Unit : each</t>
    <phoneticPr fontId="59" type="noConversion"/>
  </si>
  <si>
    <t>총계
Total</t>
    <phoneticPr fontId="59" type="noConversion"/>
  </si>
  <si>
    <t>기  타
Others</t>
    <phoneticPr fontId="59" type="noConversion"/>
  </si>
  <si>
    <t>합  계</t>
    <phoneticPr fontId="66" type="noConversion"/>
  </si>
  <si>
    <t>도  벌</t>
    <phoneticPr fontId="66" type="noConversion"/>
  </si>
  <si>
    <t>산  불</t>
    <phoneticPr fontId="66" type="noConversion"/>
  </si>
  <si>
    <t>기  타</t>
    <phoneticPr fontId="66" type="noConversion"/>
  </si>
  <si>
    <t>동력경운기
Power tiller</t>
    <phoneticPr fontId="59" type="noConversion"/>
  </si>
  <si>
    <t>농용트랙터</t>
    <phoneticPr fontId="59" type="noConversion"/>
  </si>
  <si>
    <t>스피드
스프레이어
(SS기)
speedsplayer</t>
    <phoneticPr fontId="59" type="noConversion"/>
  </si>
  <si>
    <t>Year &amp; Si, Gun</t>
    <phoneticPr fontId="59" type="noConversion"/>
  </si>
  <si>
    <t>Year &amp; Si, Gun</t>
    <phoneticPr fontId="66" type="noConversion"/>
  </si>
  <si>
    <t>단위 : 개, 천원</t>
    <phoneticPr fontId="59" type="noConversion"/>
  </si>
  <si>
    <t>Unit : number, 1,000 won</t>
    <phoneticPr fontId="59" type="noConversion"/>
  </si>
  <si>
    <t>토끼</t>
  </si>
  <si>
    <t>개</t>
  </si>
  <si>
    <t>오리</t>
  </si>
  <si>
    <t>칠면조</t>
  </si>
  <si>
    <t>면양</t>
  </si>
  <si>
    <t>사슴</t>
  </si>
  <si>
    <t>Sheep</t>
  </si>
  <si>
    <t>Deer</t>
  </si>
  <si>
    <t>Native and beef cattle</t>
    <phoneticPr fontId="59" type="noConversion"/>
  </si>
  <si>
    <t>Dairy cattle</t>
    <phoneticPr fontId="59" type="noConversion"/>
  </si>
  <si>
    <t>Pigs</t>
    <phoneticPr fontId="59" type="noConversion"/>
  </si>
  <si>
    <t>Chicken</t>
    <phoneticPr fontId="59" type="noConversion"/>
  </si>
  <si>
    <t>Rabbits</t>
    <phoneticPr fontId="59" type="noConversion"/>
  </si>
  <si>
    <t>Dogs</t>
    <phoneticPr fontId="59" type="noConversion"/>
  </si>
  <si>
    <t>Ducks</t>
    <phoneticPr fontId="59" type="noConversion"/>
  </si>
  <si>
    <t>Turkeys</t>
    <phoneticPr fontId="59" type="noConversion"/>
  </si>
  <si>
    <t>사육가구</t>
    <phoneticPr fontId="59" type="noConversion"/>
  </si>
  <si>
    <t>마리수
Heads</t>
    <phoneticPr fontId="59" type="noConversion"/>
  </si>
  <si>
    <t>Households</t>
    <phoneticPr fontId="59" type="noConversion"/>
  </si>
  <si>
    <t>거위</t>
    <phoneticPr fontId="59" type="noConversion"/>
  </si>
  <si>
    <t>Horses</t>
    <phoneticPr fontId="59" type="noConversion"/>
  </si>
  <si>
    <t>Goats</t>
    <phoneticPr fontId="59" type="noConversion"/>
  </si>
  <si>
    <t>군수
Group Num</t>
    <phoneticPr fontId="59" type="noConversion"/>
  </si>
  <si>
    <t>주 : 1) 12월 1일 기준 Based on Dec. 1.</t>
    <phoneticPr fontId="59" type="noConversion"/>
  </si>
  <si>
    <t xml:space="preserve"> Yeongju</t>
  </si>
  <si>
    <t xml:space="preserve"> Bonghwa</t>
  </si>
  <si>
    <t xml:space="preserve"> Ulleung</t>
  </si>
  <si>
    <t>단위 : 마리, 톤</t>
    <phoneticPr fontId="59" type="noConversion"/>
  </si>
  <si>
    <t>Unit : head, ton</t>
    <phoneticPr fontId="59" type="noConversion"/>
  </si>
  <si>
    <t>소 Cattle</t>
    <phoneticPr fontId="59" type="noConversion"/>
  </si>
  <si>
    <t>돼지 Pigs</t>
    <phoneticPr fontId="59" type="noConversion"/>
  </si>
  <si>
    <t>닭  Chickens</t>
    <phoneticPr fontId="59" type="noConversion"/>
  </si>
  <si>
    <t>기타  Others</t>
    <phoneticPr fontId="59" type="noConversion"/>
  </si>
  <si>
    <t>두수
No.of heads</t>
    <phoneticPr fontId="59" type="noConversion"/>
  </si>
  <si>
    <t>생체량
Alive</t>
    <phoneticPr fontId="59" type="noConversion"/>
  </si>
  <si>
    <t>지육량
Meat</t>
    <phoneticPr fontId="59" type="noConversion"/>
  </si>
  <si>
    <t>연별 및 시군별
Year &amp; Si, Gun</t>
  </si>
  <si>
    <t>단위 : ha</t>
  </si>
  <si>
    <t>Unit : ha</t>
  </si>
  <si>
    <t>단위 : 건</t>
  </si>
  <si>
    <t>여
Female</t>
    <phoneticPr fontId="59" type="noConversion"/>
  </si>
  <si>
    <t>2008</t>
    <phoneticPr fontId="59" type="noConversion"/>
  </si>
  <si>
    <t>단위 : ha, 천본</t>
  </si>
  <si>
    <t>면적</t>
  </si>
  <si>
    <t>본수</t>
  </si>
  <si>
    <t>Area</t>
  </si>
  <si>
    <t>Unit : ha, 1,000 trees</t>
    <phoneticPr fontId="59" type="noConversion"/>
  </si>
  <si>
    <t>큰나무조림
Semi-mature tree</t>
    <phoneticPr fontId="59" type="noConversion"/>
  </si>
  <si>
    <t>Seedlings</t>
    <phoneticPr fontId="59" type="noConversion"/>
  </si>
  <si>
    <t>연별 및
시군별</t>
  </si>
  <si>
    <t>무허가벌채</t>
  </si>
  <si>
    <t>Mountain fire</t>
  </si>
  <si>
    <t>Others</t>
  </si>
  <si>
    <t>건수
Cases</t>
  </si>
  <si>
    <t>면적
Area</t>
  </si>
  <si>
    <t>불법산림형질변경</t>
    <phoneticPr fontId="66" type="noConversion"/>
  </si>
  <si>
    <t>Year &amp;
Si, Gun</t>
    <phoneticPr fontId="66" type="noConversion"/>
  </si>
  <si>
    <t>도로
Road</t>
    <phoneticPr fontId="66" type="noConversion"/>
  </si>
  <si>
    <t>공장
Factory</t>
    <phoneticPr fontId="66" type="noConversion"/>
  </si>
  <si>
    <t>기타
Others</t>
    <phoneticPr fontId="66" type="noConversion"/>
  </si>
  <si>
    <t>연별 및 시군별
Year &amp; Si, Gun</t>
    <phoneticPr fontId="59" type="noConversion"/>
  </si>
  <si>
    <t>연별 및 시군별</t>
  </si>
  <si>
    <t>농용자재(Ton)
Agricultural material</t>
    <phoneticPr fontId="59" type="noConversion"/>
  </si>
  <si>
    <t>1. 농가 및 농가인구</t>
    <phoneticPr fontId="59" type="noConversion"/>
  </si>
  <si>
    <t>2. 연령별 농가인구</t>
    <phoneticPr fontId="59" type="noConversion"/>
  </si>
  <si>
    <t>3. 경지면적</t>
    <phoneticPr fontId="59" type="noConversion"/>
  </si>
  <si>
    <t>4. 경지규모별 농가</t>
    <phoneticPr fontId="59" type="noConversion"/>
  </si>
  <si>
    <t>5. 농업진흥지역 지정</t>
    <phoneticPr fontId="59" type="noConversion"/>
  </si>
  <si>
    <t xml:space="preserve">  가. 해수면어업</t>
    <phoneticPr fontId="59" type="noConversion"/>
  </si>
  <si>
    <t xml:space="preserve">  나. 내수면어업</t>
    <phoneticPr fontId="59" type="noConversion"/>
  </si>
  <si>
    <t>포항시</t>
  </si>
  <si>
    <t>Pohang</t>
  </si>
  <si>
    <t>경주시</t>
  </si>
  <si>
    <t>Gyeongju</t>
  </si>
  <si>
    <t>김천시</t>
  </si>
  <si>
    <t>Gimcheon</t>
  </si>
  <si>
    <t>안동시</t>
  </si>
  <si>
    <t>Andong</t>
  </si>
  <si>
    <t>구미시</t>
  </si>
  <si>
    <t>Gumi</t>
  </si>
  <si>
    <t>영주시</t>
  </si>
  <si>
    <t>Yeongju</t>
  </si>
  <si>
    <t>영천시</t>
  </si>
  <si>
    <t>Yeongcheon</t>
  </si>
  <si>
    <t>상주시</t>
  </si>
  <si>
    <t>Sangju</t>
  </si>
  <si>
    <t>문경시</t>
  </si>
  <si>
    <t>Mungyeong</t>
  </si>
  <si>
    <t>경산시</t>
  </si>
  <si>
    <t>Gyeongsan</t>
  </si>
  <si>
    <t>군위군</t>
  </si>
  <si>
    <t>Gunwi</t>
  </si>
  <si>
    <t>의성군</t>
  </si>
  <si>
    <t>Uiseong</t>
  </si>
  <si>
    <t>청송군</t>
  </si>
  <si>
    <t>Cheongsong</t>
  </si>
  <si>
    <t>영양군</t>
  </si>
  <si>
    <t>Yeongyang</t>
  </si>
  <si>
    <t>영덕군</t>
  </si>
  <si>
    <t>Yeongdeok</t>
  </si>
  <si>
    <t>청도군</t>
  </si>
  <si>
    <t>Cheongdo</t>
  </si>
  <si>
    <t>고령군</t>
  </si>
  <si>
    <t>Goryeong</t>
  </si>
  <si>
    <t>성주군</t>
  </si>
  <si>
    <t>Seongju</t>
  </si>
  <si>
    <t>칠곡군</t>
  </si>
  <si>
    <t>Chilgok</t>
  </si>
  <si>
    <t>예천군</t>
  </si>
  <si>
    <t>Yecheon</t>
  </si>
  <si>
    <t>봉화군</t>
  </si>
  <si>
    <t>Bonghwa</t>
  </si>
  <si>
    <t>울진군</t>
  </si>
  <si>
    <t>Uljin</t>
  </si>
  <si>
    <t>울릉군</t>
  </si>
  <si>
    <t>Ulleung</t>
  </si>
  <si>
    <t>연 별</t>
  </si>
  <si>
    <t>합 계</t>
  </si>
  <si>
    <t>0세 ∼ 14세</t>
  </si>
  <si>
    <t>30세 ∼39세</t>
  </si>
  <si>
    <t>Total</t>
  </si>
  <si>
    <t>0 ∼ 14 years</t>
  </si>
  <si>
    <t>남</t>
  </si>
  <si>
    <t>Male</t>
  </si>
  <si>
    <t>2008</t>
  </si>
  <si>
    <t>40세 ∼ 49세</t>
  </si>
  <si>
    <t>50세 ∼ 59세</t>
  </si>
  <si>
    <t>65세 ∼ 69세</t>
  </si>
  <si>
    <t>70세 이상</t>
  </si>
  <si>
    <t>50 ∼ 59 years</t>
  </si>
  <si>
    <t>65 ∼ 69 years</t>
  </si>
  <si>
    <t>단위 : ha</t>
    <phoneticPr fontId="59" type="noConversion"/>
  </si>
  <si>
    <t>Unit : ha</t>
    <phoneticPr fontId="59" type="noConversion"/>
  </si>
  <si>
    <t>포항시</t>
    <phoneticPr fontId="59" type="noConversion"/>
  </si>
  <si>
    <t>단위 : 명</t>
  </si>
  <si>
    <t>기타
Others</t>
    <phoneticPr fontId="59" type="noConversion"/>
  </si>
  <si>
    <t>…</t>
  </si>
  <si>
    <t>단위 : 개, 명, 백만원</t>
  </si>
  <si>
    <t>남
Male</t>
  </si>
  <si>
    <t>단위 : ha, 천본, 천원, m</t>
  </si>
  <si>
    <t>5. 농업진흥지역 지정</t>
    <phoneticPr fontId="59" type="noConversion"/>
  </si>
  <si>
    <t>농업진흥구역
Agricultural promotion
land</t>
    <phoneticPr fontId="59" type="noConversion"/>
  </si>
  <si>
    <t>자료 : 농업정책과</t>
    <phoneticPr fontId="59" type="noConversion"/>
  </si>
  <si>
    <t>주 : 2008년 자료부터 서식 변경(필지수 삭제)</t>
    <phoneticPr fontId="59" type="noConversion"/>
  </si>
  <si>
    <t>단위 : ha, M/T</t>
  </si>
  <si>
    <t>Unit : ha, M/T</t>
  </si>
  <si>
    <t xml:space="preserve"> </t>
  </si>
  <si>
    <t>1. Farm Households and Population</t>
    <phoneticPr fontId="59" type="noConversion"/>
  </si>
  <si>
    <t>Unit : household, person</t>
    <phoneticPr fontId="59" type="noConversion"/>
  </si>
  <si>
    <t>농가인구
Farm population</t>
    <phoneticPr fontId="59" type="noConversion"/>
  </si>
  <si>
    <t>1종겸업
Part-time
Class Ⅰ</t>
    <phoneticPr fontId="59" type="noConversion"/>
  </si>
  <si>
    <t>2종겸업
Part-time
Class Ⅱ</t>
    <phoneticPr fontId="59" type="noConversion"/>
  </si>
  <si>
    <t>합 계
Total</t>
    <phoneticPr fontId="59" type="noConversion"/>
  </si>
  <si>
    <t>Gyeongsan</t>
    <phoneticPr fontId="59" type="noConversion"/>
  </si>
  <si>
    <t>주 벌
Final clearing</t>
    <phoneticPr fontId="59" type="noConversion"/>
  </si>
  <si>
    <t>수종갱신
Conversion of species</t>
    <phoneticPr fontId="59" type="noConversion"/>
  </si>
  <si>
    <t>기  타
Others</t>
    <phoneticPr fontId="59" type="noConversion"/>
  </si>
  <si>
    <t xml:space="preserve"> Pohang</t>
    <phoneticPr fontId="59" type="noConversion"/>
  </si>
  <si>
    <t xml:space="preserve"> Yeongcheon</t>
    <phoneticPr fontId="59" type="noConversion"/>
  </si>
  <si>
    <t xml:space="preserve"> Goryeong</t>
    <phoneticPr fontId="59" type="noConversion"/>
  </si>
  <si>
    <t xml:space="preserve"> Chilgok</t>
    <phoneticPr fontId="59" type="noConversion"/>
  </si>
  <si>
    <t xml:space="preserve"> Bonghwa</t>
    <phoneticPr fontId="59" type="noConversion"/>
  </si>
  <si>
    <t>Unit : number, person, million won</t>
    <phoneticPr fontId="59" type="noConversion"/>
  </si>
  <si>
    <t>조합수
Number of
unions</t>
    <phoneticPr fontId="59" type="noConversion"/>
  </si>
  <si>
    <t>연말현재수신잔고
Balance in deposit as of year-end</t>
    <phoneticPr fontId="59" type="noConversion"/>
  </si>
  <si>
    <t>Year &amp; Union</t>
    <phoneticPr fontId="59" type="noConversion"/>
  </si>
  <si>
    <t>판매
Sale</t>
    <phoneticPr fontId="59" type="noConversion"/>
  </si>
  <si>
    <t>구매
Purchasing</t>
    <phoneticPr fontId="59" type="noConversion"/>
  </si>
  <si>
    <t>생활물자
Commodities</t>
    <phoneticPr fontId="59" type="noConversion"/>
  </si>
  <si>
    <t>가공
Processing</t>
    <phoneticPr fontId="59" type="noConversion"/>
  </si>
  <si>
    <t>창고
Warehouse</t>
    <phoneticPr fontId="59" type="noConversion"/>
  </si>
  <si>
    <t>공제
Mutual aid</t>
    <phoneticPr fontId="59" type="noConversion"/>
  </si>
  <si>
    <t>이용
기타
Other utility</t>
    <phoneticPr fontId="59" type="noConversion"/>
  </si>
  <si>
    <t>금융자금
Credit banking fund</t>
    <phoneticPr fontId="59" type="noConversion"/>
  </si>
  <si>
    <t>정책자금
Policy fund</t>
    <phoneticPr fontId="59" type="noConversion"/>
  </si>
  <si>
    <t>요구불예금
Demand deposit</t>
    <phoneticPr fontId="59" type="noConversion"/>
  </si>
  <si>
    <t>중
앙
회</t>
    <phoneticPr fontId="59" type="noConversion"/>
  </si>
  <si>
    <t>지역본부</t>
    <phoneticPr fontId="59" type="noConversion"/>
  </si>
  <si>
    <t>시군지부</t>
    <phoneticPr fontId="59" type="noConversion"/>
  </si>
  <si>
    <t>지점</t>
    <phoneticPr fontId="59" type="noConversion"/>
  </si>
  <si>
    <t>농협</t>
    <phoneticPr fontId="59" type="noConversion"/>
  </si>
  <si>
    <t>축협</t>
    <phoneticPr fontId="59" type="noConversion"/>
  </si>
  <si>
    <t>인삼협</t>
    <phoneticPr fontId="59" type="noConversion"/>
  </si>
  <si>
    <t>Source : National Agricultural Cooperative Federation</t>
    <phoneticPr fontId="59" type="noConversion"/>
  </si>
  <si>
    <t>Unit : case</t>
    <phoneticPr fontId="59" type="noConversion"/>
  </si>
  <si>
    <t>계
Total</t>
    <phoneticPr fontId="59" type="noConversion"/>
  </si>
  <si>
    <t>1종
class Ⅰ</t>
    <phoneticPr fontId="59" type="noConversion"/>
  </si>
  <si>
    <t>2종
class Ⅱ</t>
    <phoneticPr fontId="59" type="noConversion"/>
  </si>
  <si>
    <t>3종
class Ⅲ</t>
    <phoneticPr fontId="59" type="noConversion"/>
  </si>
  <si>
    <t>성별 Gender</t>
    <phoneticPr fontId="59" type="noConversion"/>
  </si>
  <si>
    <t>남
Male</t>
    <phoneticPr fontId="59" type="noConversion"/>
  </si>
  <si>
    <t>연구
Research</t>
    <phoneticPr fontId="59" type="noConversion"/>
  </si>
  <si>
    <t>개업수의
Practitioner</t>
    <phoneticPr fontId="59" type="noConversion"/>
  </si>
  <si>
    <t>학교
School</t>
    <phoneticPr fontId="59" type="noConversion"/>
  </si>
  <si>
    <t>단체
Corpo-
ration</t>
    <phoneticPr fontId="59" type="noConversion"/>
  </si>
  <si>
    <t>단위 : 개소</t>
  </si>
  <si>
    <t>합 계
Total</t>
  </si>
  <si>
    <t>도축업
Livestock slaughter business</t>
  </si>
  <si>
    <t>집유업
Milk collection business</t>
  </si>
  <si>
    <t>축산물가공업
Livestock products processing business</t>
  </si>
  <si>
    <t>축산물판매업
Livestock products sales business</t>
  </si>
  <si>
    <t>식육가공업
Meat processing business</t>
  </si>
  <si>
    <t>식육포장
처리업
Meat wrapping business</t>
  </si>
  <si>
    <t>유가공업
Milk processing business</t>
  </si>
  <si>
    <t>알가공업
Egg processing business</t>
  </si>
  <si>
    <t xml:space="preserve"> Pohang</t>
  </si>
  <si>
    <t xml:space="preserve"> Gyeongju</t>
  </si>
  <si>
    <t xml:space="preserve"> Gimcheon</t>
  </si>
  <si>
    <t xml:space="preserve"> Andong</t>
  </si>
  <si>
    <t xml:space="preserve"> Gumi</t>
  </si>
  <si>
    <t xml:space="preserve"> Yeongcheon</t>
  </si>
  <si>
    <t xml:space="preserve"> Sangju</t>
  </si>
  <si>
    <t xml:space="preserve"> Mungyeong</t>
  </si>
  <si>
    <t xml:space="preserve"> Gyeongsan</t>
  </si>
  <si>
    <t xml:space="preserve"> Gunwi</t>
  </si>
  <si>
    <t xml:space="preserve"> Uiseong</t>
  </si>
  <si>
    <t xml:space="preserve"> Cheongsong</t>
  </si>
  <si>
    <t xml:space="preserve"> Yeongyang</t>
  </si>
  <si>
    <t xml:space="preserve"> Yeongdeok</t>
  </si>
  <si>
    <t xml:space="preserve"> Cheongdo</t>
  </si>
  <si>
    <t xml:space="preserve"> Goryeong</t>
  </si>
  <si>
    <t xml:space="preserve"> Seongju</t>
  </si>
  <si>
    <t xml:space="preserve"> Chilgok</t>
  </si>
  <si>
    <t xml:space="preserve"> Yecheon</t>
  </si>
  <si>
    <t xml:space="preserve"> Uljin</t>
  </si>
  <si>
    <t>주 : 2010년 자료부터 서식 변경 ("축산물 유통판매업" 항목 추가)</t>
  </si>
  <si>
    <t>농  가
Farm households</t>
    <phoneticPr fontId="59" type="noConversion"/>
  </si>
  <si>
    <t>전  업
Full-time</t>
    <phoneticPr fontId="59" type="noConversion"/>
  </si>
  <si>
    <t>5. Land Designated for Agricultural Promotion</t>
    <phoneticPr fontId="59" type="noConversion"/>
  </si>
  <si>
    <t xml:space="preserve">합  계
Total </t>
    <phoneticPr fontId="59" type="noConversion"/>
  </si>
  <si>
    <t>농업보호구역
Agricultural conservation land</t>
    <phoneticPr fontId="59" type="noConversion"/>
  </si>
  <si>
    <t>공수의
Public veterinarian</t>
    <phoneticPr fontId="59" type="noConversion"/>
  </si>
  <si>
    <t xml:space="preserve">  Pohang</t>
    <phoneticPr fontId="59" type="noConversion"/>
  </si>
  <si>
    <t xml:space="preserve">  Gyeongju</t>
    <phoneticPr fontId="59" type="noConversion"/>
  </si>
  <si>
    <t xml:space="preserve">  Gimcheon</t>
    <phoneticPr fontId="59" type="noConversion"/>
  </si>
  <si>
    <t xml:space="preserve">  Andong</t>
    <phoneticPr fontId="59" type="noConversion"/>
  </si>
  <si>
    <t xml:space="preserve">  Gumi</t>
    <phoneticPr fontId="59" type="noConversion"/>
  </si>
  <si>
    <t xml:space="preserve">  Yeongju</t>
    <phoneticPr fontId="59" type="noConversion"/>
  </si>
  <si>
    <t xml:space="preserve">  Yeongcheon</t>
    <phoneticPr fontId="59" type="noConversion"/>
  </si>
  <si>
    <t xml:space="preserve">  Sangju</t>
    <phoneticPr fontId="59" type="noConversion"/>
  </si>
  <si>
    <t xml:space="preserve">  Mungyeong</t>
    <phoneticPr fontId="59" type="noConversion"/>
  </si>
  <si>
    <t xml:space="preserve">  Gyeongsan</t>
    <phoneticPr fontId="59" type="noConversion"/>
  </si>
  <si>
    <t xml:space="preserve">  Gunwi</t>
    <phoneticPr fontId="59" type="noConversion"/>
  </si>
  <si>
    <t xml:space="preserve">  Uiseong</t>
    <phoneticPr fontId="59" type="noConversion"/>
  </si>
  <si>
    <t xml:space="preserve">  Cheongsong</t>
    <phoneticPr fontId="59" type="noConversion"/>
  </si>
  <si>
    <t xml:space="preserve">  Yeongyang</t>
    <phoneticPr fontId="59" type="noConversion"/>
  </si>
  <si>
    <t xml:space="preserve">  Yeongdeok</t>
    <phoneticPr fontId="59" type="noConversion"/>
  </si>
  <si>
    <t xml:space="preserve">  Cheongdo</t>
    <phoneticPr fontId="59" type="noConversion"/>
  </si>
  <si>
    <t xml:space="preserve">  Goryeong</t>
    <phoneticPr fontId="59" type="noConversion"/>
  </si>
  <si>
    <t xml:space="preserve">  Seongju</t>
    <phoneticPr fontId="59" type="noConversion"/>
  </si>
  <si>
    <t xml:space="preserve">  Chilgok</t>
    <phoneticPr fontId="59" type="noConversion"/>
  </si>
  <si>
    <t xml:space="preserve">  Yecheon</t>
    <phoneticPr fontId="59" type="noConversion"/>
  </si>
  <si>
    <t xml:space="preserve">  Bonghwa</t>
    <phoneticPr fontId="59" type="noConversion"/>
  </si>
  <si>
    <t xml:space="preserve">  Uljin</t>
    <phoneticPr fontId="59" type="noConversion"/>
  </si>
  <si>
    <t xml:space="preserve">  Ulleung</t>
    <phoneticPr fontId="59" type="noConversion"/>
  </si>
  <si>
    <t xml:space="preserve"> </t>
    <phoneticPr fontId="59" type="noConversion"/>
  </si>
  <si>
    <t>2. 연령별 농가인구</t>
  </si>
  <si>
    <t>2. Farm Population by Age-Group</t>
  </si>
  <si>
    <t>20 ∼ 29 years</t>
  </si>
  <si>
    <t>30 ∼ 39 years</t>
  </si>
  <si>
    <t>40 ∼ 49 years</t>
  </si>
  <si>
    <t>70 Years old &amp; over</t>
  </si>
  <si>
    <t>3. 경지면적</t>
  </si>
  <si>
    <t>합  계
Total</t>
  </si>
  <si>
    <t>논
Rice paddy</t>
  </si>
  <si>
    <t>밭
Dry paddy</t>
  </si>
  <si>
    <t>4. 경지규모별 농가</t>
  </si>
  <si>
    <t>단위 : 가구</t>
  </si>
  <si>
    <t>Unit : household</t>
  </si>
  <si>
    <t>연 별
Year</t>
  </si>
  <si>
    <t>연  별
Year</t>
  </si>
  <si>
    <t>미  곡
Rice</t>
  </si>
  <si>
    <t>맥   류
Wheat &amp; Barley</t>
  </si>
  <si>
    <t>면  적
Area</t>
  </si>
  <si>
    <t>생산량
Production</t>
  </si>
  <si>
    <t>잡  곡
Miscellaneous grains</t>
  </si>
  <si>
    <t>서  류
Potatoes</t>
  </si>
  <si>
    <t>논  벼
Paddy rice</t>
  </si>
  <si>
    <t>밭  벼
Upland rice</t>
  </si>
  <si>
    <t>Kg/10a</t>
  </si>
  <si>
    <t>연 별
Year</t>
  </si>
  <si>
    <t>면 적
Area</t>
  </si>
  <si>
    <t>생 산 량
Production</t>
  </si>
  <si>
    <t>밀
Wheat</t>
  </si>
  <si>
    <t xml:space="preserve">옥수수
Corn </t>
  </si>
  <si>
    <t>비  고
Note</t>
  </si>
  <si>
    <t>합계 Total</t>
  </si>
  <si>
    <t>생산량 
Production</t>
  </si>
  <si>
    <t>㎏/10a</t>
  </si>
  <si>
    <t>주 : 2009년 자료부터 서식 변경("정곡" 항목 삭제)</t>
  </si>
  <si>
    <t>딸기 Strawberry</t>
  </si>
  <si>
    <t>상추 Lettuce</t>
  </si>
  <si>
    <t>생강 Ginger</t>
  </si>
  <si>
    <t>마늘 Garlic</t>
  </si>
  <si>
    <t>참  깨
Sesame</t>
  </si>
  <si>
    <t xml:space="preserve"> 포항시</t>
  </si>
  <si>
    <t xml:space="preserve">  Pohang</t>
  </si>
  <si>
    <t xml:space="preserve"> 경주시</t>
  </si>
  <si>
    <t xml:space="preserve">  Gyeongju</t>
  </si>
  <si>
    <t xml:space="preserve"> 김천시</t>
  </si>
  <si>
    <t xml:space="preserve">  Gimcheon</t>
  </si>
  <si>
    <t xml:space="preserve"> 안동시</t>
  </si>
  <si>
    <t xml:space="preserve">  Andong</t>
  </si>
  <si>
    <t xml:space="preserve"> 구미시</t>
  </si>
  <si>
    <t xml:space="preserve">  Gumi</t>
  </si>
  <si>
    <t xml:space="preserve"> 영주시</t>
  </si>
  <si>
    <t xml:space="preserve">  Yeongju</t>
  </si>
  <si>
    <t xml:space="preserve"> 영천시</t>
  </si>
  <si>
    <t xml:space="preserve">  Yeongcheon</t>
  </si>
  <si>
    <t xml:space="preserve"> 상주시</t>
  </si>
  <si>
    <t xml:space="preserve">  Sangju</t>
  </si>
  <si>
    <t xml:space="preserve"> 문경시</t>
  </si>
  <si>
    <t xml:space="preserve">  Mungyeong</t>
  </si>
  <si>
    <t xml:space="preserve"> 경산시</t>
  </si>
  <si>
    <t xml:space="preserve">  Gyeongsan</t>
  </si>
  <si>
    <t xml:space="preserve"> 군위군</t>
  </si>
  <si>
    <t xml:space="preserve">  Gunwi</t>
  </si>
  <si>
    <t xml:space="preserve"> 의성군</t>
  </si>
  <si>
    <t xml:space="preserve">  Uiseong</t>
  </si>
  <si>
    <t xml:space="preserve"> 청송군</t>
  </si>
  <si>
    <t xml:space="preserve">  Cheongsong</t>
  </si>
  <si>
    <t xml:space="preserve"> 영양군</t>
  </si>
  <si>
    <t xml:space="preserve">  Yeongyang</t>
  </si>
  <si>
    <t xml:space="preserve"> 영덕군</t>
  </si>
  <si>
    <t xml:space="preserve">  Yeongdeok</t>
  </si>
  <si>
    <t xml:space="preserve"> 청도군</t>
  </si>
  <si>
    <t xml:space="preserve">  Cheongdo</t>
  </si>
  <si>
    <t xml:space="preserve"> 고령군</t>
  </si>
  <si>
    <t xml:space="preserve">  Goryeong</t>
  </si>
  <si>
    <t xml:space="preserve"> 성주군</t>
  </si>
  <si>
    <t xml:space="preserve">  Seongju</t>
  </si>
  <si>
    <t xml:space="preserve"> 칠곡군</t>
  </si>
  <si>
    <t xml:space="preserve">  Chilgok</t>
  </si>
  <si>
    <t xml:space="preserve"> 예천군</t>
  </si>
  <si>
    <t xml:space="preserve">  Yecheon</t>
  </si>
  <si>
    <t xml:space="preserve"> 봉화군</t>
  </si>
  <si>
    <t xml:space="preserve">  Bonghwa</t>
  </si>
  <si>
    <t xml:space="preserve"> 울진군</t>
  </si>
  <si>
    <t xml:space="preserve">  Uljin</t>
  </si>
  <si>
    <t xml:space="preserve"> 울릉군</t>
  </si>
  <si>
    <t xml:space="preserve">  Ulleung</t>
  </si>
  <si>
    <t>자료 : 환경정책과</t>
  </si>
  <si>
    <t>주 : 1) 포획량(마리) :  농작물, 전선, 항공기 이·착륙에 유해를 주는 대상</t>
  </si>
  <si>
    <t>경관
Land 
scape</t>
  </si>
  <si>
    <t>1종
class Ⅰ</t>
  </si>
  <si>
    <t>2종
class Ⅱ</t>
  </si>
  <si>
    <t>3종
class Ⅲ</t>
  </si>
  <si>
    <t xml:space="preserve"> Pohang</t>
    <phoneticPr fontId="59" type="noConversion"/>
  </si>
  <si>
    <t xml:space="preserve"> Gyeongju</t>
    <phoneticPr fontId="59" type="noConversion"/>
  </si>
  <si>
    <t xml:space="preserve"> Gimcheon</t>
    <phoneticPr fontId="59" type="noConversion"/>
  </si>
  <si>
    <t xml:space="preserve"> Andong</t>
    <phoneticPr fontId="59" type="noConversion"/>
  </si>
  <si>
    <t xml:space="preserve"> Gumi</t>
    <phoneticPr fontId="59" type="noConversion"/>
  </si>
  <si>
    <t xml:space="preserve"> Yeongju</t>
    <phoneticPr fontId="59" type="noConversion"/>
  </si>
  <si>
    <t xml:space="preserve"> Yeongcheon</t>
    <phoneticPr fontId="59" type="noConversion"/>
  </si>
  <si>
    <t xml:space="preserve"> Sangju</t>
    <phoneticPr fontId="59" type="noConversion"/>
  </si>
  <si>
    <t xml:space="preserve"> Mungyeong</t>
    <phoneticPr fontId="59" type="noConversion"/>
  </si>
  <si>
    <t xml:space="preserve"> Gyeongsan</t>
    <phoneticPr fontId="59" type="noConversion"/>
  </si>
  <si>
    <t xml:space="preserve"> Gunwi</t>
    <phoneticPr fontId="59" type="noConversion"/>
  </si>
  <si>
    <t xml:space="preserve"> Uiseong</t>
    <phoneticPr fontId="59" type="noConversion"/>
  </si>
  <si>
    <t xml:space="preserve"> Cheongsong</t>
    <phoneticPr fontId="59" type="noConversion"/>
  </si>
  <si>
    <t xml:space="preserve"> Yeongyang</t>
    <phoneticPr fontId="59" type="noConversion"/>
  </si>
  <si>
    <t xml:space="preserve"> Yeongdeok</t>
    <phoneticPr fontId="59" type="noConversion"/>
  </si>
  <si>
    <t xml:space="preserve"> Cheongdo</t>
    <phoneticPr fontId="59" type="noConversion"/>
  </si>
  <si>
    <t xml:space="preserve"> Goryeong</t>
    <phoneticPr fontId="59" type="noConversion"/>
  </si>
  <si>
    <t xml:space="preserve"> Seongju</t>
    <phoneticPr fontId="59" type="noConversion"/>
  </si>
  <si>
    <t xml:space="preserve"> Chilgok</t>
    <phoneticPr fontId="59" type="noConversion"/>
  </si>
  <si>
    <t xml:space="preserve"> Yecheon</t>
    <phoneticPr fontId="59" type="noConversion"/>
  </si>
  <si>
    <t xml:space="preserve"> Bonghwa</t>
    <phoneticPr fontId="59" type="noConversion"/>
  </si>
  <si>
    <t xml:space="preserve"> Uljin</t>
    <phoneticPr fontId="59" type="noConversion"/>
  </si>
  <si>
    <t xml:space="preserve"> Ulleung</t>
    <phoneticPr fontId="59" type="noConversion"/>
  </si>
  <si>
    <t>자료 : 농협중앙회 경북지역본부</t>
    <phoneticPr fontId="59" type="noConversion"/>
  </si>
  <si>
    <t>자료 : 환경정책과</t>
    <phoneticPr fontId="59" type="noConversion"/>
  </si>
  <si>
    <t xml:space="preserve">주 : 기타에는 오리, 말, 양, 사슴, 토끼, 칠면조, 거위, 메추리, 꿩 등 합산 </t>
  </si>
  <si>
    <t>생산량
Production</t>
    <phoneticPr fontId="59" type="noConversion"/>
  </si>
  <si>
    <t>단위 : 가구, 명</t>
    <phoneticPr fontId="59" type="noConversion"/>
  </si>
  <si>
    <t>용재(㎥)
Timber</t>
    <phoneticPr fontId="59" type="noConversion"/>
  </si>
  <si>
    <t>연료(M/T)
Fuel</t>
    <phoneticPr fontId="59" type="noConversion"/>
  </si>
  <si>
    <t>버섯(㎏)
Mushroom</t>
    <phoneticPr fontId="59" type="noConversion"/>
  </si>
  <si>
    <t>섬유원료(㎏)
Fiber material</t>
    <phoneticPr fontId="59" type="noConversion"/>
  </si>
  <si>
    <t>수지(㎏)
Resin</t>
    <phoneticPr fontId="59" type="noConversion"/>
  </si>
  <si>
    <t>죽순(㎏)
Bamboo shoot</t>
    <phoneticPr fontId="59" type="noConversion"/>
  </si>
  <si>
    <t>산나물(㎏)
Wild vegetable</t>
    <phoneticPr fontId="59" type="noConversion"/>
  </si>
  <si>
    <t>수실(㎏)
nut and 
fruits</t>
    <phoneticPr fontId="59" type="noConversion"/>
  </si>
  <si>
    <t>약용식물(㎏)
Medicinal herbs</t>
    <phoneticPr fontId="59" type="noConversion"/>
  </si>
  <si>
    <t>톱밥(㎥)
saw 
dust</t>
    <phoneticPr fontId="59" type="noConversion"/>
  </si>
  <si>
    <t xml:space="preserve">목초액(ℓ)   
wood vinegar                                                   </t>
    <phoneticPr fontId="59" type="noConversion"/>
  </si>
  <si>
    <t>주 : 2013년부터 "면적"항목 삭제, "벌채량"항목 추가 (2013년 이전 벌채량 수치는 면적 자료임.)</t>
    <phoneticPr fontId="59" type="noConversion"/>
  </si>
  <si>
    <t>벌채량
Cutting volume</t>
    <phoneticPr fontId="59" type="noConversion"/>
  </si>
  <si>
    <t>수익솎아베기
 Thinning for profit</t>
    <phoneticPr fontId="59" type="noConversion"/>
  </si>
  <si>
    <t>숲가꾸기
Forest tending</t>
    <phoneticPr fontId="59" type="noConversion"/>
  </si>
  <si>
    <t>피해목
Damaged Tree</t>
    <phoneticPr fontId="59" type="noConversion"/>
  </si>
  <si>
    <t>산지전용
Status Co forest land</t>
    <phoneticPr fontId="59" type="noConversion"/>
  </si>
  <si>
    <t>Unit : ha, 1,000 trees, 1,000 won, m</t>
    <phoneticPr fontId="59" type="noConversion"/>
  </si>
  <si>
    <t>재적
volume</t>
    <phoneticPr fontId="66" type="noConversion"/>
  </si>
  <si>
    <t xml:space="preserve">      2013년 부터 "재적" 항목 추가</t>
    <phoneticPr fontId="66" type="noConversion"/>
  </si>
  <si>
    <t>농지
farmland</t>
    <phoneticPr fontId="66" type="noConversion"/>
  </si>
  <si>
    <t>재해방지
보호구역
Disaster
Prevention</t>
    <phoneticPr fontId="36" type="noConversion"/>
  </si>
  <si>
    <t>생활환경
보호구역
Liverlihood
Environment</t>
    <phoneticPr fontId="36" type="noConversion"/>
  </si>
  <si>
    <t>수원함양
Watershed conservation</t>
    <phoneticPr fontId="36" type="noConversion"/>
  </si>
  <si>
    <t>산림유전자원
보호구역
Forest genetic
resources</t>
    <phoneticPr fontId="36" type="noConversion"/>
  </si>
  <si>
    <t>주 : 2013년 부터 명칭변경( 산림피해→불법 산림훼손 피해현황)</t>
    <phoneticPr fontId="66" type="noConversion"/>
  </si>
  <si>
    <t>수집량
Collected Volume</t>
    <phoneticPr fontId="59" type="noConversion"/>
  </si>
  <si>
    <t>자료 : 산림자원과</t>
    <phoneticPr fontId="59" type="noConversion"/>
  </si>
  <si>
    <t>자료 : 산림자원과</t>
    <phoneticPr fontId="59" type="noConversion"/>
  </si>
  <si>
    <t>자료 : 산림자원과, 2007년 자료부터 수록</t>
    <phoneticPr fontId="59" type="noConversion"/>
  </si>
  <si>
    <t>자료 : 산림자원과, 2009년 자료부터 서식 변경(항목변경)</t>
    <phoneticPr fontId="59" type="noConversion"/>
  </si>
  <si>
    <t>자료 : 산림자원과</t>
    <phoneticPr fontId="66" type="noConversion"/>
  </si>
  <si>
    <t>자료 : 산림자원과</t>
    <phoneticPr fontId="66" type="noConversion"/>
  </si>
  <si>
    <t>비  고
Note</t>
    <phoneticPr fontId="65" type="noConversion"/>
  </si>
  <si>
    <t>Kg/10a</t>
    <phoneticPr fontId="65" type="noConversion"/>
  </si>
  <si>
    <t>생산량
Production</t>
    <phoneticPr fontId="65" type="noConversion"/>
  </si>
  <si>
    <t>연별 및 
시군별</t>
    <phoneticPr fontId="59" type="noConversion"/>
  </si>
  <si>
    <t>연별 및 시군별
Year &amp; Si, Gun</t>
    <phoneticPr fontId="59" type="noConversion"/>
  </si>
  <si>
    <t>.</t>
    <phoneticPr fontId="59" type="noConversion"/>
  </si>
  <si>
    <t>Unit : case</t>
    <phoneticPr fontId="59" type="noConversion"/>
  </si>
  <si>
    <t>연별 및 시군별</t>
    <phoneticPr fontId="59" type="noConversion"/>
  </si>
  <si>
    <t>수렵면허  Hunting license</t>
    <phoneticPr fontId="59" type="noConversion"/>
  </si>
  <si>
    <t>포획승인  Permit of Hunting</t>
    <phoneticPr fontId="59" type="noConversion"/>
  </si>
  <si>
    <t>포획량
(마리)
Amount of game taken or hunted</t>
    <phoneticPr fontId="59" type="noConversion"/>
  </si>
  <si>
    <t>수렵수입액
(천원)
Income from hunting
(Thousand won)</t>
    <phoneticPr fontId="59" type="noConversion"/>
  </si>
  <si>
    <t>Year &amp; Si, Gun</t>
    <phoneticPr fontId="59" type="noConversion"/>
  </si>
  <si>
    <t>내국인
Native</t>
    <phoneticPr fontId="59" type="noConversion"/>
  </si>
  <si>
    <t>외국인
Foreigner</t>
    <phoneticPr fontId="59" type="noConversion"/>
  </si>
  <si>
    <t>외교관·군인
Diplomat, military personnel</t>
    <phoneticPr fontId="59" type="noConversion"/>
  </si>
  <si>
    <t xml:space="preserve">      2) 수렵수입액 : 수렵장설정지역 수렵시 사용료(야생생물 보호 및 관리에 관한 법률 제42조 및 동법 제50조)</t>
    <phoneticPr fontId="59" type="noConversion"/>
  </si>
  <si>
    <t xml:space="preserve">                                         / 축산물유통판매업→"축산물유통전문판매업"으로 변경 / "식용란 수집 판매업" 항목 추가)</t>
    <phoneticPr fontId="59" type="noConversion"/>
  </si>
  <si>
    <r>
      <t>합</t>
    </r>
    <r>
      <rPr>
        <sz val="9"/>
        <color theme="1"/>
        <rFont val="Abadi MT Condensed Light"/>
        <family val="2"/>
      </rPr>
      <t xml:space="preserve">  </t>
    </r>
    <r>
      <rPr>
        <sz val="9"/>
        <color theme="1"/>
        <rFont val="돋움"/>
        <family val="3"/>
        <charset val="129"/>
      </rPr>
      <t xml:space="preserve">계
</t>
    </r>
    <r>
      <rPr>
        <sz val="9"/>
        <color theme="1"/>
        <rFont val="Abadi MT Condensed Light"/>
        <family val="2"/>
      </rPr>
      <t>Total</t>
    </r>
    <phoneticPr fontId="59" type="noConversion"/>
  </si>
  <si>
    <r>
      <t>계류보전(km)</t>
    </r>
    <r>
      <rPr>
        <sz val="7"/>
        <color theme="1"/>
        <rFont val="돋움"/>
        <family val="3"/>
        <charset val="129"/>
      </rPr>
      <t xml:space="preserve">
Stream
conservation</t>
    </r>
    <phoneticPr fontId="59" type="noConversion"/>
  </si>
  <si>
    <r>
      <rPr>
        <sz val="8"/>
        <color theme="1"/>
        <rFont val="돋움"/>
        <family val="3"/>
        <charset val="129"/>
      </rPr>
      <t>해안방재림조성(ha)</t>
    </r>
    <r>
      <rPr>
        <sz val="9"/>
        <color theme="1"/>
        <rFont val="돋움"/>
        <family val="3"/>
        <charset val="129"/>
      </rPr>
      <t xml:space="preserve">
</t>
    </r>
    <r>
      <rPr>
        <sz val="7"/>
        <color theme="1"/>
        <rFont val="돋움"/>
        <family val="3"/>
        <charset val="129"/>
      </rPr>
      <t>Coast disaster
prenention foreat</t>
    </r>
    <phoneticPr fontId="59" type="noConversion"/>
  </si>
  <si>
    <r>
      <t xml:space="preserve">해안침식방지(km)
</t>
    </r>
    <r>
      <rPr>
        <sz val="7"/>
        <color theme="1"/>
        <rFont val="돋움"/>
        <family val="3"/>
        <charset val="129"/>
      </rPr>
      <t>Prevention of
coastal erosion</t>
    </r>
    <phoneticPr fontId="59" type="noConversion"/>
  </si>
  <si>
    <r>
      <t xml:space="preserve">축산물
운반업
</t>
    </r>
    <r>
      <rPr>
        <sz val="7"/>
        <color theme="1"/>
        <rFont val="돋움"/>
        <family val="3"/>
        <charset val="129"/>
      </rPr>
      <t>Livestock products transportation business</t>
    </r>
    <phoneticPr fontId="59" type="noConversion"/>
  </si>
  <si>
    <r>
      <t>닭</t>
    </r>
    <r>
      <rPr>
        <vertAlign val="superscript"/>
        <sz val="9"/>
        <color theme="1"/>
        <rFont val="돋움"/>
        <family val="3"/>
        <charset val="129"/>
      </rPr>
      <t>1)2)</t>
    </r>
    <phoneticPr fontId="59" type="noConversion"/>
  </si>
  <si>
    <r>
      <t>연</t>
    </r>
    <r>
      <rPr>
        <sz val="9"/>
        <color theme="1"/>
        <rFont val="Abadi MT Condensed Light"/>
        <family val="2"/>
      </rPr>
      <t xml:space="preserve">  </t>
    </r>
    <r>
      <rPr>
        <sz val="9"/>
        <color theme="1"/>
        <rFont val="돋움"/>
        <family val="3"/>
        <charset val="129"/>
      </rPr>
      <t xml:space="preserve">별
</t>
    </r>
    <r>
      <rPr>
        <sz val="9"/>
        <color theme="1"/>
        <rFont val="Abadi MT Condensed Light"/>
        <family val="2"/>
      </rPr>
      <t>Year</t>
    </r>
  </si>
  <si>
    <r>
      <t>연</t>
    </r>
    <r>
      <rPr>
        <sz val="9"/>
        <color theme="1"/>
        <rFont val="Abadi MT Condensed Light"/>
        <family val="2"/>
      </rPr>
      <t xml:space="preserve"> </t>
    </r>
    <r>
      <rPr>
        <sz val="9"/>
        <color theme="1"/>
        <rFont val="돋움"/>
        <family val="3"/>
        <charset val="129"/>
      </rPr>
      <t>별
Year</t>
    </r>
  </si>
  <si>
    <r>
      <t>연</t>
    </r>
    <r>
      <rPr>
        <sz val="9"/>
        <color theme="1"/>
        <rFont val="Abadi MT Condensed Light"/>
        <family val="2"/>
      </rPr>
      <t xml:space="preserve">  </t>
    </r>
    <r>
      <rPr>
        <sz val="9"/>
        <color theme="1"/>
        <rFont val="돋움"/>
        <family val="3"/>
        <charset val="129"/>
      </rPr>
      <t>별
Year</t>
    </r>
  </si>
  <si>
    <t>남</t>
    <phoneticPr fontId="59" type="noConversion"/>
  </si>
  <si>
    <t>20세 ∼ 29세</t>
    <phoneticPr fontId="59" type="noConversion"/>
  </si>
  <si>
    <r>
      <t xml:space="preserve">축산물
보관업
</t>
    </r>
    <r>
      <rPr>
        <sz val="7"/>
        <color theme="1"/>
        <rFont val="돋움"/>
        <family val="3"/>
        <charset val="129"/>
      </rPr>
      <t>Livestock products storing business</t>
    </r>
    <phoneticPr fontId="59" type="noConversion"/>
  </si>
  <si>
    <t>2014</t>
  </si>
  <si>
    <t>2015</t>
  </si>
  <si>
    <t>고령군</t>
    <phoneticPr fontId="59" type="noConversion"/>
  </si>
  <si>
    <r>
      <rPr>
        <sz val="8"/>
        <rFont val="돋움"/>
        <family val="3"/>
        <charset val="129"/>
      </rPr>
      <t>피해액</t>
    </r>
    <r>
      <rPr>
        <sz val="9"/>
        <rFont val="돋움"/>
        <family val="3"/>
        <charset val="129"/>
      </rPr>
      <t xml:space="preserve">
</t>
    </r>
    <r>
      <rPr>
        <sz val="7"/>
        <rFont val="돋움"/>
        <family val="3"/>
        <charset val="129"/>
      </rPr>
      <t>Amount damaged</t>
    </r>
    <phoneticPr fontId="66" type="noConversion"/>
  </si>
  <si>
    <r>
      <t xml:space="preserve">재적
</t>
    </r>
    <r>
      <rPr>
        <sz val="7"/>
        <rFont val="돋움"/>
        <family val="3"/>
        <charset val="129"/>
      </rPr>
      <t>volume</t>
    </r>
    <phoneticPr fontId="66" type="noConversion"/>
  </si>
  <si>
    <r>
      <t xml:space="preserve">피해액
</t>
    </r>
    <r>
      <rPr>
        <sz val="7"/>
        <rFont val="돋움"/>
        <family val="3"/>
        <charset val="129"/>
      </rPr>
      <t>Amount damaged</t>
    </r>
    <phoneticPr fontId="66" type="noConversion"/>
  </si>
  <si>
    <r>
      <t xml:space="preserve">건수
</t>
    </r>
    <r>
      <rPr>
        <sz val="7"/>
        <rFont val="돋움"/>
        <family val="3"/>
        <charset val="129"/>
      </rPr>
      <t>Cases</t>
    </r>
    <phoneticPr fontId="66" type="noConversion"/>
  </si>
  <si>
    <r>
      <t xml:space="preserve">면적
</t>
    </r>
    <r>
      <rPr>
        <sz val="7"/>
        <rFont val="돋움"/>
        <family val="3"/>
        <charset val="129"/>
      </rPr>
      <t>Area</t>
    </r>
    <phoneticPr fontId="66" type="noConversion"/>
  </si>
  <si>
    <r>
      <t xml:space="preserve">재적
</t>
    </r>
    <r>
      <rPr>
        <sz val="7"/>
        <rFont val="돋움"/>
        <family val="3"/>
        <charset val="129"/>
      </rPr>
      <t>volume</t>
    </r>
    <phoneticPr fontId="66" type="noConversion"/>
  </si>
  <si>
    <r>
      <t xml:space="preserve">피해액
</t>
    </r>
    <r>
      <rPr>
        <sz val="7"/>
        <rFont val="돋움"/>
        <family val="3"/>
        <charset val="129"/>
      </rPr>
      <t>Amount damaged</t>
    </r>
    <phoneticPr fontId="66" type="noConversion"/>
  </si>
  <si>
    <r>
      <t xml:space="preserve">건수
</t>
    </r>
    <r>
      <rPr>
        <sz val="7"/>
        <rFont val="돋움"/>
        <family val="3"/>
        <charset val="129"/>
      </rPr>
      <t>Cases</t>
    </r>
    <phoneticPr fontId="66" type="noConversion"/>
  </si>
  <si>
    <r>
      <t xml:space="preserve">면적
</t>
    </r>
    <r>
      <rPr>
        <sz val="7"/>
        <rFont val="돋움"/>
        <family val="3"/>
        <charset val="129"/>
      </rPr>
      <t>Area</t>
    </r>
    <phoneticPr fontId="66" type="noConversion"/>
  </si>
  <si>
    <t>236 / Ⅵ. 농림수산업</t>
    <phoneticPr fontId="59" type="noConversion"/>
  </si>
  <si>
    <t>자료 : 산림자원과</t>
    <phoneticPr fontId="36" type="noConversion"/>
  </si>
  <si>
    <t>Source : Agricultural Policy Division</t>
    <phoneticPr fontId="59" type="noConversion"/>
  </si>
  <si>
    <t xml:space="preserve"> Source : Farm Town Development Division</t>
    <phoneticPr fontId="59" type="noConversion"/>
  </si>
  <si>
    <t>Source : Forestry Resources Division</t>
    <phoneticPr fontId="59" type="noConversion"/>
  </si>
  <si>
    <t>Source : Environmental Policy Division</t>
    <phoneticPr fontId="36" type="noConversion"/>
  </si>
  <si>
    <t>단위 :㎡</t>
    <phoneticPr fontId="59" type="noConversion"/>
  </si>
  <si>
    <t>단위 :㎡</t>
    <phoneticPr fontId="59" type="noConversion"/>
  </si>
  <si>
    <t> Unit : ㎡</t>
    <phoneticPr fontId="59" type="noConversion"/>
  </si>
  <si>
    <t>2016</t>
  </si>
  <si>
    <t>주 : 2013년부터 항목 추가 및 삭제 / 2016년부터 "산사태예방 "항목 삭제</t>
    <phoneticPr fontId="59" type="noConversion"/>
  </si>
  <si>
    <t>단위 :건, ha, ㎥, 천원</t>
    <phoneticPr fontId="66" type="noConversion"/>
  </si>
  <si>
    <t>Unit : cases, ha, ㎥, 1,000 won</t>
    <phoneticPr fontId="66" type="noConversion"/>
  </si>
  <si>
    <t>단위 : ha</t>
    <phoneticPr fontId="66" type="noConversion"/>
  </si>
  <si>
    <t>Unit : ha</t>
    <phoneticPr fontId="66" type="noConversion"/>
  </si>
  <si>
    <t>계
Total</t>
    <phoneticPr fontId="66" type="noConversion"/>
  </si>
  <si>
    <t>농업용   Agricultural use</t>
    <phoneticPr fontId="66" type="noConversion"/>
  </si>
  <si>
    <t>택지
Residenrial</t>
    <phoneticPr fontId="66" type="noConversion"/>
  </si>
  <si>
    <t>골프장
Golf course</t>
    <phoneticPr fontId="66" type="noConversion"/>
  </si>
  <si>
    <t>스키장
Ski slope</t>
    <phoneticPr fontId="66" type="noConversion"/>
  </si>
  <si>
    <t>묘지
Burial</t>
    <phoneticPr fontId="66" type="noConversion"/>
  </si>
  <si>
    <t>비농업용   Non-agricultural use</t>
    <phoneticPr fontId="66" type="noConversion"/>
  </si>
  <si>
    <t>겸업
Part-time</t>
    <phoneticPr fontId="59" type="noConversion"/>
  </si>
  <si>
    <t>…</t>
    <phoneticPr fontId="59" type="noConversion"/>
  </si>
  <si>
    <t>자료 : 통계청, 「농림어업조사」,「농림어업총조사(0,5년)」</t>
    <phoneticPr fontId="59" type="noConversion"/>
  </si>
  <si>
    <t>Source : Statistics Korea</t>
    <phoneticPr fontId="59" type="noConversion"/>
  </si>
  <si>
    <t>주 : 통계표에 수록된 숫자는 추정과정의 반올림으로 인해 세목과 그 총계가 일치되지 않는 경우도 있음.</t>
    <phoneticPr fontId="59" type="noConversion"/>
  </si>
  <si>
    <t xml:space="preserve">      농가 1종, 2종 겸업자료는 0.5자 연도에만 시군자료가 있음.</t>
    <phoneticPr fontId="59" type="noConversion"/>
  </si>
  <si>
    <t>Ⅵ. Agriculture, Forestry and Fishing / 211</t>
    <phoneticPr fontId="59" type="noConversion"/>
  </si>
  <si>
    <t>자료 : 통계청,「농업면적조사(경지면적통계)」</t>
    <phoneticPr fontId="59" type="noConversion"/>
  </si>
  <si>
    <t>주 : 통계표에 수록된 숫자는 추정과정의 반올림으로 인해 세목과 그 총계가 일치되지 않는 경우도 있음.</t>
    <phoneticPr fontId="59" type="noConversion"/>
  </si>
  <si>
    <t>주 : 미곡 중 백미(92.9%)의 생산량 수록</t>
    <phoneticPr fontId="59" type="noConversion"/>
  </si>
  <si>
    <t>Ⅵ. Agriculture, Forestry and Fishing / 221</t>
    <phoneticPr fontId="59" type="noConversion"/>
  </si>
  <si>
    <t>주 : 2014년 자료부터 항목 변경 (조,수수는 기타로 통합)</t>
    <phoneticPr fontId="59" type="noConversion"/>
  </si>
  <si>
    <t>222 / Ⅵ. 농림수산업</t>
    <phoneticPr fontId="59" type="noConversion"/>
  </si>
  <si>
    <t>비  고
Note</t>
    <phoneticPr fontId="59" type="noConversion"/>
  </si>
  <si>
    <t>광역방제기
Wide area pesticide
applicator</t>
    <phoneticPr fontId="59" type="noConversion"/>
  </si>
  <si>
    <t>동력이앙기</t>
    <phoneticPr fontId="59" type="noConversion"/>
  </si>
  <si>
    <t>관리기
Controller</t>
    <phoneticPr fontId="59" type="noConversion"/>
  </si>
  <si>
    <t>Year &amp; Si, Gun</t>
    <phoneticPr fontId="59" type="noConversion"/>
  </si>
  <si>
    <t>연별 및 시군별
Year &amp; Si, Gun</t>
    <phoneticPr fontId="59" type="noConversion"/>
  </si>
  <si>
    <t>콤바인   Combine</t>
    <phoneticPr fontId="59" type="noConversion"/>
  </si>
  <si>
    <t>곡물건조기
Grain dryer</t>
    <phoneticPr fontId="59" type="noConversion"/>
  </si>
  <si>
    <t>농산물
건조기
Agri.
Products Dryer</t>
    <phoneticPr fontId="59" type="noConversion"/>
  </si>
  <si>
    <t>소형
Small</t>
    <phoneticPr fontId="59" type="noConversion"/>
  </si>
  <si>
    <t>중형
Medium</t>
    <phoneticPr fontId="59" type="noConversion"/>
  </si>
  <si>
    <t>대형
Big</t>
    <phoneticPr fontId="59" type="noConversion"/>
  </si>
  <si>
    <t>보행형
Walking</t>
    <phoneticPr fontId="59" type="noConversion"/>
  </si>
  <si>
    <t>승용형
Taking</t>
    <phoneticPr fontId="59" type="noConversion"/>
  </si>
  <si>
    <t>3조 이하
-3Rows</t>
    <phoneticPr fontId="59" type="noConversion"/>
  </si>
  <si>
    <t>4조
4Rows</t>
    <phoneticPr fontId="59" type="noConversion"/>
  </si>
  <si>
    <t>5조 이상
+5Rows</t>
    <phoneticPr fontId="59" type="noConversion"/>
  </si>
  <si>
    <t>자료 : 친환경농업과</t>
    <phoneticPr fontId="59" type="noConversion"/>
  </si>
  <si>
    <t xml:space="preserve"> Source : Eco-friendly Farming Division</t>
    <phoneticPr fontId="59" type="noConversion"/>
  </si>
  <si>
    <t>자료 : 친환경농업과</t>
    <phoneticPr fontId="59" type="noConversion"/>
  </si>
  <si>
    <t>자료 : 축산정책과</t>
    <phoneticPr fontId="59" type="noConversion"/>
  </si>
  <si>
    <t>자료 : 동물방역과</t>
    <phoneticPr fontId="59" type="noConversion"/>
  </si>
  <si>
    <t>자료 : 동물방역과,  2006년 자료부터 남녀 구분</t>
    <phoneticPr fontId="59" type="noConversion"/>
  </si>
  <si>
    <t>Source : Animal Prevention Division</t>
    <phoneticPr fontId="59" type="noConversion"/>
  </si>
  <si>
    <t>0.1㏊ 미만
less than 0.1</t>
    <phoneticPr fontId="36" type="noConversion"/>
  </si>
  <si>
    <t>0.5㏊ 이상
∼1.0㏊ 미만
0.5 over and 
less than 1</t>
    <phoneticPr fontId="36" type="noConversion"/>
  </si>
  <si>
    <t>1.5㏊ 이상
∼2.0㏊ 미만
1.5 and over
less than 2</t>
    <phoneticPr fontId="36" type="noConversion"/>
  </si>
  <si>
    <t>2.0㏊ 이상
∼3.0㏊ 미만
2 and over
less than 3</t>
    <phoneticPr fontId="36" type="noConversion"/>
  </si>
  <si>
    <t>3.0㏊ 이상
∼5.0㏊ 미만
3 and over
less than 5</t>
    <phoneticPr fontId="36" type="noConversion"/>
  </si>
  <si>
    <t>10.0㏊ 이상
10 or larger</t>
    <phoneticPr fontId="36" type="noConversion"/>
  </si>
  <si>
    <t>Kg/10a</t>
    <phoneticPr fontId="36" type="noConversion"/>
  </si>
  <si>
    <t>조합원수
Members</t>
    <phoneticPr fontId="59" type="noConversion"/>
  </si>
  <si>
    <t>저축성예금
Savings deposit</t>
    <phoneticPr fontId="59" type="noConversion"/>
  </si>
  <si>
    <t>운송
Transportation</t>
    <phoneticPr fontId="59" type="noConversion"/>
  </si>
  <si>
    <t xml:space="preserve"> Tractor</t>
    <phoneticPr fontId="59" type="noConversion"/>
  </si>
  <si>
    <t>Rice transplanter</t>
    <phoneticPr fontId="59" type="noConversion"/>
  </si>
  <si>
    <t>geese</t>
    <phoneticPr fontId="59" type="noConversion"/>
  </si>
  <si>
    <t>직 업 별   By occupation</t>
    <phoneticPr fontId="59" type="noConversion"/>
  </si>
  <si>
    <t>행정
Admini-
strative</t>
    <phoneticPr fontId="59" type="noConversion"/>
  </si>
  <si>
    <t>식육
즉석판매
가공업
Meatsales, Meatprocess-ing on the spot</t>
    <phoneticPr fontId="59" type="noConversion"/>
  </si>
  <si>
    <t>토석(㎥)
Soil and Stone</t>
    <phoneticPr fontId="59" type="noConversion"/>
  </si>
  <si>
    <t>1)Amount of game taken or hunted : Harmful factors to agricultural products, electric wires and take-off and landing of aircraft.</t>
    <phoneticPr fontId="36" type="noConversion"/>
  </si>
  <si>
    <t>2) Income from hunting : Fee paid for hunting in designated hunting zone (Wild animals and Plants Protection Act Article 42 and related act Article 50)</t>
    <phoneticPr fontId="36" type="noConversion"/>
  </si>
  <si>
    <r>
      <t>사방댐</t>
    </r>
    <r>
      <rPr>
        <vertAlign val="superscript"/>
        <sz val="9"/>
        <color theme="1"/>
        <rFont val="돋움"/>
        <family val="3"/>
        <charset val="129"/>
      </rPr>
      <t>1)</t>
    </r>
    <r>
      <rPr>
        <sz val="9"/>
        <color theme="1"/>
        <rFont val="돋움"/>
        <family val="3"/>
        <charset val="129"/>
      </rPr>
      <t xml:space="preserve">
(개소)
</t>
    </r>
    <r>
      <rPr>
        <sz val="7"/>
        <color theme="1"/>
        <rFont val="돋움"/>
        <family val="3"/>
        <charset val="129"/>
      </rPr>
      <t>Erosion control
dam(sites)</t>
    </r>
    <phoneticPr fontId="59" type="noConversion"/>
  </si>
  <si>
    <t>secret logging</t>
    <phoneticPr fontId="66" type="noConversion"/>
  </si>
  <si>
    <t>Unlicensed cutting</t>
    <phoneticPr fontId="66" type="noConversion"/>
  </si>
  <si>
    <t>Forest exploitation</t>
    <phoneticPr fontId="66" type="noConversion"/>
  </si>
  <si>
    <t>초지
Grassland</t>
    <phoneticPr fontId="66" type="noConversion"/>
  </si>
  <si>
    <t>축산물유통
전문판매업
Livestock products distribution
sales business</t>
    <phoneticPr fontId="59" type="noConversion"/>
  </si>
  <si>
    <t>식용란 
수집판매업
Egg collection sales business</t>
    <phoneticPr fontId="59" type="noConversion"/>
  </si>
  <si>
    <r>
      <rPr>
        <sz val="9"/>
        <color theme="1"/>
        <rFont val="돋움"/>
        <family val="3"/>
        <charset val="129"/>
      </rPr>
      <t>축산물수입
판매업</t>
    </r>
    <r>
      <rPr>
        <sz val="7"/>
        <color theme="1"/>
        <rFont val="돋움"/>
        <family val="3"/>
        <charset val="129"/>
      </rPr>
      <t xml:space="preserve">
Livestock products imports sales business</t>
    </r>
    <phoneticPr fontId="59" type="noConversion"/>
  </si>
  <si>
    <t>식육
판매업
Meat sales business</t>
    <phoneticPr fontId="59" type="noConversion"/>
  </si>
  <si>
    <t>식육부산물
전문판매업
Meat by-products sales business</t>
    <phoneticPr fontId="59" type="noConversion"/>
  </si>
  <si>
    <t>우유류
판매업
Milk products sales business</t>
    <phoneticPr fontId="59" type="noConversion"/>
  </si>
  <si>
    <t>Total Number of Hunting License Issues.</t>
    <phoneticPr fontId="59" type="noConversion"/>
  </si>
  <si>
    <r>
      <t xml:space="preserve">산림유역관리조성
(개소)
</t>
    </r>
    <r>
      <rPr>
        <sz val="7"/>
        <color theme="1"/>
        <rFont val="돋움"/>
        <family val="3"/>
        <charset val="129"/>
      </rPr>
      <t>Forest Watershed
Management
(sites)</t>
    </r>
    <phoneticPr fontId="59" type="noConversion"/>
  </si>
  <si>
    <t xml:space="preserve">      2013년 부터 단위 변경("호"→"가구")</t>
    <phoneticPr fontId="59" type="noConversion"/>
  </si>
  <si>
    <t xml:space="preserve">      2014년 자료부터 서식 변경 ("식육포장처리업"을 축산물가공업에서 분리</t>
    <phoneticPr fontId="59" type="noConversion"/>
  </si>
  <si>
    <r>
      <t xml:space="preserve">      2013년부터 단위변경 (ha→</t>
    </r>
    <r>
      <rPr>
        <sz val="8"/>
        <color theme="1"/>
        <rFont val="맑은 고딕"/>
        <family val="3"/>
        <charset val="129"/>
      </rPr>
      <t>㎡</t>
    </r>
    <r>
      <rPr>
        <sz val="8"/>
        <color theme="1"/>
        <rFont val="돋움"/>
        <family val="3"/>
        <charset val="129"/>
      </rPr>
      <t>)</t>
    </r>
    <phoneticPr fontId="59" type="noConversion"/>
  </si>
  <si>
    <t xml:space="preserve">      2013년부터 단위변경 (ha→㎡)</t>
    <phoneticPr fontId="59" type="noConversion"/>
  </si>
  <si>
    <t xml:space="preserve">주 : 수렵면허장 발급 수는 누계치임. </t>
    <phoneticPr fontId="59" type="noConversion"/>
  </si>
  <si>
    <t xml:space="preserve">      1) 사방댐은 예방사방사업, 수해복공사 등을 모두 포함하여 반영한 결과 ('11년까지는 예방사업만 반영)</t>
    <phoneticPr fontId="59" type="noConversion"/>
  </si>
  <si>
    <t xml:space="preserve">        2013년 부터 항목 추가("교육시설", "농지"), 항복 삭제("광산", "학교", "과수원")</t>
    <phoneticPr fontId="66" type="noConversion"/>
  </si>
  <si>
    <t xml:space="preserve">        2016년 부터 세부항복 변경 (용도별 허가내역 → 농업용, 비농업용 구분)</t>
    <phoneticPr fontId="66" type="noConversion"/>
  </si>
  <si>
    <t>주 : 시군 자체사업 제외</t>
    <phoneticPr fontId="59" type="noConversion"/>
  </si>
  <si>
    <t>주 : 산림보호법 제정(2010. 3. 26)으로 서식 변경</t>
    <phoneticPr fontId="36" type="noConversion"/>
  </si>
  <si>
    <t>Source : Statistics Korea</t>
    <phoneticPr fontId="36" type="noConversion"/>
  </si>
  <si>
    <t xml:space="preserve">      3) 수렵면허 건수는 누계치임.</t>
    <phoneticPr fontId="36" type="noConversion"/>
  </si>
  <si>
    <t>단위 : 명</t>
    <phoneticPr fontId="36" type="noConversion"/>
  </si>
  <si>
    <t>여</t>
    <phoneticPr fontId="36" type="noConversion"/>
  </si>
  <si>
    <t>Female</t>
    <phoneticPr fontId="36" type="noConversion"/>
  </si>
  <si>
    <t>합계
Total</t>
    <phoneticPr fontId="36" type="noConversion"/>
  </si>
  <si>
    <t>가구당 경지면적(a)
 Agricultrual land area per household (a)</t>
    <phoneticPr fontId="59" type="noConversion"/>
  </si>
  <si>
    <t>5.0㏊ 이상
∼10.0㏊ 미만
5 and over
less than 10</t>
  </si>
  <si>
    <t>1.0㏊ 이상
∼1.5㏊ 미만
1 and over
less than 1.5</t>
  </si>
  <si>
    <t>0.1㏊ 이상
∼0.5㏊ 미만
0.1 and over
less than 0.5</t>
  </si>
  <si>
    <t>경지있는 농가수
Cultivated land</t>
    <phoneticPr fontId="36" type="noConversion"/>
  </si>
  <si>
    <t>* 통계표에 수록된 숫자는 추정과정의 반올림으로 인해 세목과 그 총계가 일치하지 않는 경우도 있음, 2018년 부터 "경지있는 농가수" 추가</t>
    <phoneticPr fontId="36" type="noConversion"/>
  </si>
  <si>
    <t>2017</t>
  </si>
  <si>
    <t>자료 : 통계청 농어업통계과, 「농작물생산조사, 농업면적조사」</t>
    <phoneticPr fontId="36" type="noConversion"/>
  </si>
  <si>
    <t>자료 : 통계청 농어업통계과, 「농작물생산조사, 농업면적조사」</t>
    <phoneticPr fontId="36" type="noConversion"/>
  </si>
  <si>
    <t>겉보리 
 Covered Barley</t>
    <phoneticPr fontId="36" type="noConversion"/>
  </si>
  <si>
    <t>쌀보리
  Naked Barley</t>
    <phoneticPr fontId="36" type="noConversion"/>
  </si>
  <si>
    <t>맥주보리
 Beer Barley</t>
    <phoneticPr fontId="36" type="noConversion"/>
  </si>
  <si>
    <t>주 : 맥류중 정곡 자료임. 2018년 부터 호밀 삭제</t>
    <phoneticPr fontId="59" type="noConversion"/>
  </si>
  <si>
    <t>호  밀(삭제)
Rye</t>
    <phoneticPr fontId="36" type="noConversion"/>
  </si>
  <si>
    <t>자료 : 통계청 농어업통계과, 「농작물생산조사, 농업면적조사」</t>
    <phoneticPr fontId="36" type="noConversion"/>
  </si>
  <si>
    <t>메 밀
 BuckWheat</t>
    <phoneticPr fontId="36" type="noConversion"/>
  </si>
  <si>
    <t>기  타 
Other Miscellaneous grains</t>
    <phoneticPr fontId="36" type="noConversion"/>
  </si>
  <si>
    <t>콩 
 Soybeans</t>
    <phoneticPr fontId="36" type="noConversion"/>
  </si>
  <si>
    <t>팥 
 Red Beans</t>
    <phoneticPr fontId="36" type="noConversion"/>
  </si>
  <si>
    <t>녹두
  Green Beans</t>
    <phoneticPr fontId="36" type="noConversion"/>
  </si>
  <si>
    <t>기  타
  Other Pulses</t>
    <phoneticPr fontId="36" type="noConversion"/>
  </si>
  <si>
    <t>고  구  마  Sweet Potatoes</t>
    <phoneticPr fontId="36" type="noConversion"/>
  </si>
  <si>
    <t>감   자 White Potatoes</t>
    <phoneticPr fontId="36" type="noConversion"/>
  </si>
  <si>
    <t>수  박  Water Melons</t>
    <phoneticPr fontId="65" type="noConversion"/>
  </si>
  <si>
    <t>엽 채 류 Leafy and Stem Vegetables</t>
    <phoneticPr fontId="36" type="noConversion"/>
  </si>
  <si>
    <t>배  추  Chinese Cabbage</t>
    <phoneticPr fontId="36" type="noConversion"/>
  </si>
  <si>
    <t>시 금 치  Spinach</t>
    <phoneticPr fontId="36" type="noConversion"/>
  </si>
  <si>
    <t>근 채 류Root Vegetables</t>
    <phoneticPr fontId="36" type="noConversion"/>
  </si>
  <si>
    <t>무  White Radish</t>
    <phoneticPr fontId="36" type="noConversion"/>
  </si>
  <si>
    <t>당   근  Carrots</t>
    <phoneticPr fontId="36" type="noConversion"/>
  </si>
  <si>
    <t>들  깨  
Perilla Seeds</t>
    <phoneticPr fontId="36" type="noConversion"/>
  </si>
  <si>
    <t>땅  콩 
 Groundnuts</t>
    <phoneticPr fontId="36" type="noConversion"/>
  </si>
  <si>
    <t>2018</t>
    <phoneticPr fontId="36" type="noConversion"/>
  </si>
  <si>
    <t>2018</t>
    <phoneticPr fontId="36" type="noConversion"/>
  </si>
  <si>
    <t>사  과
Apples</t>
    <phoneticPr fontId="36" type="noConversion"/>
  </si>
  <si>
    <t>배
Pears</t>
    <phoneticPr fontId="36" type="noConversion"/>
  </si>
  <si>
    <t>포  도
Grapes</t>
    <phoneticPr fontId="36" type="noConversion"/>
  </si>
  <si>
    <t>감
Persimmons</t>
    <phoneticPr fontId="36" type="noConversion"/>
  </si>
  <si>
    <t>자  두
Korean plums</t>
    <phoneticPr fontId="36" type="noConversion"/>
  </si>
  <si>
    <t>기  타
Other</t>
    <phoneticPr fontId="36" type="noConversion"/>
  </si>
  <si>
    <t>9. 과실류 생산량</t>
    <phoneticPr fontId="36" type="noConversion"/>
  </si>
  <si>
    <t>8. 특용작물 생산량</t>
    <phoneticPr fontId="36" type="noConversion"/>
  </si>
  <si>
    <t>8. Production of Oil seeds and Cash Crops</t>
    <phoneticPr fontId="36" type="noConversion"/>
  </si>
  <si>
    <t xml:space="preserve">주 : 2010년 자료부터 서식 변경, 광역방제기는 '11년부터 통계조사 대상에서 제외 </t>
    <phoneticPr fontId="59" type="noConversion"/>
  </si>
  <si>
    <t xml:space="preserve">     ( "관리기" 항목을 "보행형", "승용형"으로 세분 / "바인더", "수도일반용방제기" 항목 삭제)</t>
    <phoneticPr fontId="59" type="noConversion"/>
  </si>
  <si>
    <t>단위 : 농장, 가구, 마리</t>
    <phoneticPr fontId="59" type="noConversion"/>
  </si>
  <si>
    <t>사육농장</t>
    <phoneticPr fontId="59" type="noConversion"/>
  </si>
  <si>
    <t>사육농장</t>
    <phoneticPr fontId="59" type="noConversion"/>
  </si>
  <si>
    <t xml:space="preserve">      2) 2006년부터 3천수 이상 사육농가대상 전수조사 자료임. </t>
    <phoneticPr fontId="59" type="noConversion"/>
  </si>
  <si>
    <t>Beehives</t>
    <phoneticPr fontId="59" type="noConversion"/>
  </si>
  <si>
    <t>꿀벌통수</t>
    <phoneticPr fontId="59" type="noConversion"/>
  </si>
  <si>
    <t>말</t>
    <phoneticPr fontId="59" type="noConversion"/>
  </si>
  <si>
    <t>염소(유산양 포함)</t>
    <phoneticPr fontId="59" type="noConversion"/>
  </si>
  <si>
    <t>breeding farm</t>
    <phoneticPr fontId="59" type="noConversion"/>
  </si>
  <si>
    <t>구제역
Foot and Mouth Disease</t>
    <phoneticPr fontId="59" type="noConversion"/>
  </si>
  <si>
    <t>브루셀라병Brucellosis</t>
    <phoneticPr fontId="59" type="noConversion"/>
  </si>
  <si>
    <t>결핵병Tuberculosis</t>
    <phoneticPr fontId="59" type="noConversion"/>
  </si>
  <si>
    <t>가금티푸스Fowl Typhoid</t>
    <phoneticPr fontId="59" type="noConversion"/>
  </si>
  <si>
    <t>뉴캣슬병Newcastle Disease</t>
    <phoneticPr fontId="59" type="noConversion"/>
  </si>
  <si>
    <t>사슴만성
소모성질병Chronic Wasting Disease</t>
    <phoneticPr fontId="59" type="noConversion"/>
  </si>
  <si>
    <t>낭충봉아부패병Sacbrood Disease</t>
    <phoneticPr fontId="59" type="noConversion"/>
  </si>
  <si>
    <t>기타
Other</t>
    <phoneticPr fontId="59" type="noConversion"/>
  </si>
  <si>
    <t>죽재(kg)
Bamboo</t>
    <phoneticPr fontId="59" type="noConversion"/>
  </si>
  <si>
    <t>산지사방(ha)
Hillside
Erosion control</t>
    <phoneticPr fontId="59" type="noConversion"/>
  </si>
  <si>
    <t>미세먼지저감조림
Forestfirereforestation</t>
    <phoneticPr fontId="59" type="noConversion"/>
  </si>
  <si>
    <t>밀원수림 조성
Geumgangpinetree</t>
    <phoneticPr fontId="59" type="noConversion"/>
  </si>
  <si>
    <t>6. 식량작물 생산량(정곡)</t>
    <phoneticPr fontId="59" type="noConversion"/>
  </si>
  <si>
    <t>6-1. 미곡</t>
    <phoneticPr fontId="59" type="noConversion"/>
  </si>
  <si>
    <t>6-2. 맥류</t>
    <phoneticPr fontId="59" type="noConversion"/>
  </si>
  <si>
    <t>6-3. 잡곡</t>
    <phoneticPr fontId="59" type="noConversion"/>
  </si>
  <si>
    <t>6-4. 두류</t>
    <phoneticPr fontId="59" type="noConversion"/>
  </si>
  <si>
    <t>6-5. 서류</t>
    <phoneticPr fontId="59" type="noConversion"/>
  </si>
  <si>
    <t>7. 채소류 생산량</t>
    <phoneticPr fontId="59" type="noConversion"/>
  </si>
  <si>
    <t>8. 특용작물 생산량</t>
    <phoneticPr fontId="59" type="noConversion"/>
  </si>
  <si>
    <t>Unit : person</t>
    <phoneticPr fontId="36" type="noConversion"/>
  </si>
  <si>
    <t>경지없는 
농가수
No cultivated land</t>
    <phoneticPr fontId="36" type="noConversion"/>
  </si>
  <si>
    <t>6. 식량작물 생산량(정곡)</t>
    <phoneticPr fontId="36" type="noConversion"/>
  </si>
  <si>
    <t>6. Production of Food Grain(polished)</t>
    <phoneticPr fontId="36" type="noConversion"/>
  </si>
  <si>
    <t>두  류
Pulse</t>
    <phoneticPr fontId="36" type="noConversion"/>
  </si>
  <si>
    <t>6-1. 미  곡</t>
    <phoneticPr fontId="36" type="noConversion"/>
  </si>
  <si>
    <t>6-1. RICE</t>
    <phoneticPr fontId="36" type="noConversion"/>
  </si>
  <si>
    <t>6-2. 맥  류</t>
    <phoneticPr fontId="36" type="noConversion"/>
  </si>
  <si>
    <t>6-2. Wheat and Barley</t>
    <phoneticPr fontId="36" type="noConversion"/>
  </si>
  <si>
    <t>6-3. 잡  곡</t>
    <phoneticPr fontId="36" type="noConversion"/>
  </si>
  <si>
    <t>6-3. Miscellaneous Grains</t>
    <phoneticPr fontId="36" type="noConversion"/>
  </si>
  <si>
    <t>6-4. 두  류</t>
    <phoneticPr fontId="36" type="noConversion"/>
  </si>
  <si>
    <t>6-5. 서  류</t>
    <phoneticPr fontId="36" type="noConversion"/>
  </si>
  <si>
    <t>6-5. Potatoes</t>
    <phoneticPr fontId="36" type="noConversion"/>
  </si>
  <si>
    <t>7. 채소류 생산량</t>
    <phoneticPr fontId="36" type="noConversion"/>
  </si>
  <si>
    <t>참  외  Melons</t>
    <phoneticPr fontId="65" type="noConversion"/>
  </si>
  <si>
    <t>조미채소 Spice &amp; Culinary vegetables</t>
    <phoneticPr fontId="36" type="noConversion"/>
  </si>
  <si>
    <t>고추 Red peppers</t>
    <phoneticPr fontId="36" type="noConversion"/>
  </si>
  <si>
    <t>파 Green onions</t>
    <phoneticPr fontId="36" type="noConversion"/>
  </si>
  <si>
    <t>조 미 채 소 류 Spice &amp; Culinary Vegetables</t>
    <phoneticPr fontId="36" type="noConversion"/>
  </si>
  <si>
    <t>조 미 채 소 류 Spice &amp; Culinary Vegetables</t>
    <phoneticPr fontId="36" type="noConversion"/>
  </si>
  <si>
    <t>7. Vegetable Production(Cont'd)</t>
    <phoneticPr fontId="36" type="noConversion"/>
  </si>
  <si>
    <t>오이 Cucumbers</t>
    <phoneticPr fontId="36" type="noConversion"/>
  </si>
  <si>
    <t>호박 Pumpkins</t>
    <phoneticPr fontId="36" type="noConversion"/>
  </si>
  <si>
    <t>과 채 류  Fruit-bearing Vegetables</t>
    <phoneticPr fontId="36" type="noConversion"/>
  </si>
  <si>
    <t>과 채 류 Fruit-bearing vegetables</t>
    <phoneticPr fontId="36" type="noConversion"/>
  </si>
  <si>
    <t>과채류 Frui-bearingt vegetables</t>
    <phoneticPr fontId="36" type="noConversion"/>
  </si>
  <si>
    <t>토마토 Tomatoes</t>
    <phoneticPr fontId="36" type="noConversion"/>
  </si>
  <si>
    <t>엽채류 Leafy and Stem Vegetables</t>
    <phoneticPr fontId="36" type="noConversion"/>
  </si>
  <si>
    <t>양배추 Cabbage</t>
    <phoneticPr fontId="36" type="noConversion"/>
  </si>
  <si>
    <t>양파 Onions</t>
    <phoneticPr fontId="36" type="noConversion"/>
  </si>
  <si>
    <t>자료 : 통계청 농어업통계과, 「농작물생산조사, 농업면적조사」</t>
  </si>
  <si>
    <t>복숭아
Peaches</t>
    <phoneticPr fontId="36" type="noConversion"/>
  </si>
  <si>
    <t xml:space="preserve">주 : 2010년 자료부터 서식 변경, 광역방제기는 '11년부터 통계조사 대상에서 제외 </t>
  </si>
  <si>
    <t xml:space="preserve">     ( "관리기" 항목을 "보행형", "승용형"으로 세분 / "바인더", "수도일반용방제기" 항목 삭제)</t>
  </si>
  <si>
    <t>사육농장</t>
  </si>
  <si>
    <t>breeding farm</t>
  </si>
  <si>
    <t>단위 : 발생건수(농가수)</t>
    <phoneticPr fontId="59" type="noConversion"/>
  </si>
  <si>
    <t>추백리Pullorum Disease</t>
    <phoneticPr fontId="59" type="noConversion"/>
  </si>
  <si>
    <t>조경재(본)
Material for landscape</t>
    <phoneticPr fontId="59" type="noConversion"/>
  </si>
  <si>
    <t>기타
 Others</t>
    <phoneticPr fontId="59" type="noConversion"/>
  </si>
  <si>
    <t>경제림조성
Commercial tree</t>
    <phoneticPr fontId="59" type="noConversion"/>
  </si>
  <si>
    <t>지역특화조림
Fallowlandreforestation</t>
    <phoneticPr fontId="59" type="noConversion"/>
  </si>
  <si>
    <t>use of forest for using forest for purposes other than reforestation, silviculture, digging and extraction of soil and
 stone or production of forestry products, or changing the form and quality of forest for such purposes.</t>
    <phoneticPr fontId="66" type="noConversion"/>
  </si>
  <si>
    <t>Permits of Forest Conversion count permits, reports and negotiations on all forest conversions excluding one time</t>
    <phoneticPr fontId="66" type="noConversion"/>
  </si>
  <si>
    <t xml:space="preserve">  가. 근해어업 허가현황</t>
  </si>
  <si>
    <t xml:space="preserve">  나. 연안어업 처분건수(10톤 미만)</t>
  </si>
  <si>
    <t xml:space="preserve">  다. 면허∙신고어업 및 기타 허가어업</t>
  </si>
  <si>
    <t>-</t>
  </si>
  <si>
    <t>…</t>
    <phoneticPr fontId="196" type="noConversion"/>
  </si>
  <si>
    <t>9. 과실류 생산량</t>
    <phoneticPr fontId="59" type="noConversion"/>
  </si>
  <si>
    <t>10. 농업협동조합</t>
    <phoneticPr fontId="59" type="noConversion"/>
  </si>
  <si>
    <t>11. 농업기계 보유현황</t>
    <phoneticPr fontId="59" type="noConversion"/>
  </si>
  <si>
    <t>12. 농업용 지하수</t>
    <phoneticPr fontId="59" type="noConversion"/>
  </si>
  <si>
    <t>13. 가축사육</t>
    <phoneticPr fontId="59" type="noConversion"/>
  </si>
  <si>
    <t>14. 가축전염병 발생</t>
    <phoneticPr fontId="59" type="noConversion"/>
  </si>
  <si>
    <t>15. 수의사 현황</t>
    <phoneticPr fontId="59" type="noConversion"/>
  </si>
  <si>
    <t>16. 도축검사</t>
    <phoneticPr fontId="59" type="noConversion"/>
  </si>
  <si>
    <t>17. 축산물위생관계업소</t>
    <phoneticPr fontId="59" type="noConversion"/>
  </si>
  <si>
    <t>18. 임산물 생산량</t>
    <phoneticPr fontId="59" type="noConversion"/>
  </si>
  <si>
    <t>19. 입목벌채 허가(신고)</t>
    <phoneticPr fontId="59" type="noConversion"/>
  </si>
  <si>
    <t>20. 수렵</t>
    <phoneticPr fontId="59" type="noConversion"/>
  </si>
  <si>
    <t>21. 수렵면허장 발급</t>
    <phoneticPr fontId="59" type="noConversion"/>
  </si>
  <si>
    <t>22. 사방사업 실적</t>
    <phoneticPr fontId="59" type="noConversion"/>
  </si>
  <si>
    <t>23. 조림</t>
    <phoneticPr fontId="59" type="noConversion"/>
  </si>
  <si>
    <t>24. 불법산림훼손 피해현황</t>
    <phoneticPr fontId="59" type="noConversion"/>
  </si>
  <si>
    <t>25. 산림의 타용도 전용허가 현황</t>
    <phoneticPr fontId="59" type="noConversion"/>
  </si>
  <si>
    <t>26. 산림보호지역지정현황</t>
    <phoneticPr fontId="59" type="noConversion"/>
  </si>
  <si>
    <t>27. 병해충 발생 및 방제상황</t>
    <phoneticPr fontId="59" type="noConversion"/>
  </si>
  <si>
    <t>28. 어가 및 어가인구</t>
    <phoneticPr fontId="59" type="noConversion"/>
  </si>
  <si>
    <t>29.  연령별 어가인구</t>
    <phoneticPr fontId="59" type="noConversion"/>
  </si>
  <si>
    <t>30. 어업종사가구원</t>
    <phoneticPr fontId="59" type="noConversion"/>
  </si>
  <si>
    <t>31. 어선보유</t>
    <phoneticPr fontId="59" type="noConversion"/>
  </si>
  <si>
    <t>32. 어항시설</t>
    <phoneticPr fontId="59" type="noConversion"/>
  </si>
  <si>
    <t>33. 양식어업권</t>
    <phoneticPr fontId="59" type="noConversion"/>
  </si>
  <si>
    <t>34. 어업권</t>
    <phoneticPr fontId="59" type="noConversion"/>
  </si>
  <si>
    <t>35. 어선어업허가 및 신고현황</t>
    <phoneticPr fontId="59" type="noConversion"/>
  </si>
  <si>
    <t>36. 수산업종별 생산</t>
    <phoneticPr fontId="59" type="noConversion"/>
  </si>
  <si>
    <t>37. 수산물 어획고</t>
    <phoneticPr fontId="59" type="noConversion"/>
  </si>
  <si>
    <t>38. 수산물 가공품 생산량</t>
    <phoneticPr fontId="59" type="noConversion"/>
  </si>
  <si>
    <t>39. 수산물 생산량 및 판매금액</t>
    <phoneticPr fontId="59" type="noConversion"/>
  </si>
  <si>
    <t>40. 수산업 협동조합 현황</t>
    <phoneticPr fontId="59" type="noConversion"/>
  </si>
  <si>
    <t>41 친환경 농산물 출하현황</t>
    <phoneticPr fontId="59" type="noConversion"/>
  </si>
  <si>
    <t>42. 화훼류 재배현황</t>
    <phoneticPr fontId="59" type="noConversion"/>
  </si>
  <si>
    <t>논
Rice field</t>
    <phoneticPr fontId="36" type="noConversion"/>
  </si>
  <si>
    <t>밭
Dry field</t>
    <phoneticPr fontId="36" type="noConversion"/>
  </si>
  <si>
    <r>
      <t xml:space="preserve">생산량
</t>
    </r>
    <r>
      <rPr>
        <sz val="7"/>
        <color theme="1"/>
        <rFont val="돋움"/>
        <family val="3"/>
        <charset val="129"/>
      </rPr>
      <t>Production</t>
    </r>
    <phoneticPr fontId="59" type="noConversion"/>
  </si>
  <si>
    <r>
      <t xml:space="preserve">생산량
</t>
    </r>
    <r>
      <rPr>
        <sz val="7"/>
        <color theme="1"/>
        <rFont val="돋움"/>
        <family val="3"/>
        <charset val="129"/>
      </rPr>
      <t>Production</t>
    </r>
    <phoneticPr fontId="59" type="noConversion"/>
  </si>
  <si>
    <r>
      <t xml:space="preserve">생산량
</t>
    </r>
    <r>
      <rPr>
        <sz val="7"/>
        <color theme="1"/>
        <rFont val="돋움"/>
        <family val="3"/>
        <charset val="129"/>
      </rPr>
      <t>Production</t>
    </r>
    <phoneticPr fontId="59" type="noConversion"/>
  </si>
  <si>
    <r>
      <t xml:space="preserve">생산량
</t>
    </r>
    <r>
      <rPr>
        <sz val="7"/>
        <color theme="1"/>
        <rFont val="돋움"/>
        <family val="3"/>
        <charset val="129"/>
      </rPr>
      <t>Production</t>
    </r>
    <phoneticPr fontId="59" type="noConversion"/>
  </si>
  <si>
    <t>6-4. Pulse</t>
    <phoneticPr fontId="36" type="noConversion"/>
  </si>
  <si>
    <t>자료 : 농촌협력과, 2007년 자료부터 수록</t>
    <phoneticPr fontId="59" type="noConversion"/>
  </si>
  <si>
    <t>11.  Agricultural Machinery Holdings</t>
    <phoneticPr fontId="59" type="noConversion"/>
  </si>
  <si>
    <t>11. 농업기계 보유현황(계속)</t>
    <phoneticPr fontId="59" type="noConversion"/>
  </si>
  <si>
    <t>11.  Agricultural Machinery Holdings(Cont'd)</t>
    <phoneticPr fontId="59" type="noConversion"/>
  </si>
  <si>
    <t>10. 농업협동조합</t>
    <phoneticPr fontId="59" type="noConversion"/>
  </si>
  <si>
    <t>12. 농업용 지하수</t>
    <phoneticPr fontId="59" type="noConversion"/>
  </si>
  <si>
    <t xml:space="preserve">12. Underground Water Development </t>
    <phoneticPr fontId="59" type="noConversion"/>
  </si>
  <si>
    <r>
      <t>연</t>
    </r>
    <r>
      <rPr>
        <sz val="9"/>
        <color theme="1"/>
        <rFont val="Abadi MT Condensed Light"/>
        <family val="2"/>
      </rPr>
      <t xml:space="preserve">  </t>
    </r>
    <r>
      <rPr>
        <sz val="9"/>
        <color theme="1"/>
        <rFont val="돋움"/>
        <family val="3"/>
        <charset val="129"/>
      </rPr>
      <t xml:space="preserve">별
</t>
    </r>
    <r>
      <rPr>
        <sz val="9"/>
        <color theme="1"/>
        <rFont val="Abadi MT Condensed Light"/>
        <family val="2"/>
      </rPr>
      <t>Year</t>
    </r>
    <phoneticPr fontId="59" type="noConversion"/>
  </si>
  <si>
    <r>
      <t>한육우</t>
    </r>
    <r>
      <rPr>
        <vertAlign val="superscript"/>
        <sz val="9"/>
        <color theme="1"/>
        <rFont val="돋움"/>
        <family val="3"/>
        <charset val="129"/>
      </rPr>
      <t>1)</t>
    </r>
    <phoneticPr fontId="59" type="noConversion"/>
  </si>
  <si>
    <r>
      <t>젖소</t>
    </r>
    <r>
      <rPr>
        <vertAlign val="superscript"/>
        <sz val="9"/>
        <color theme="1"/>
        <rFont val="돋움"/>
        <family val="3"/>
        <charset val="129"/>
      </rPr>
      <t>1)</t>
    </r>
    <phoneticPr fontId="59" type="noConversion"/>
  </si>
  <si>
    <r>
      <t>돼지</t>
    </r>
    <r>
      <rPr>
        <vertAlign val="superscript"/>
        <sz val="9"/>
        <color theme="1"/>
        <rFont val="돋움"/>
        <family val="3"/>
        <charset val="129"/>
      </rPr>
      <t>1)</t>
    </r>
    <phoneticPr fontId="59" type="noConversion"/>
  </si>
  <si>
    <t xml:space="preserve">      3) 축산법 개정('17.3)으로 항목명 수정, 산양에서 염소, 마필에서 말, 꿀벌에서 꿀벌통수</t>
    <phoneticPr fontId="59" type="noConversion"/>
  </si>
  <si>
    <t>14. 가축전염병 발생</t>
    <phoneticPr fontId="59" type="noConversion"/>
  </si>
  <si>
    <t>16. 도축검사</t>
    <phoneticPr fontId="59" type="noConversion"/>
  </si>
  <si>
    <t>16. Inspection of Slaughtered  Livestock</t>
    <phoneticPr fontId="59" type="noConversion"/>
  </si>
  <si>
    <t>17. 축산물 위생관계업소</t>
    <phoneticPr fontId="59" type="noConversion"/>
  </si>
  <si>
    <t>주 : 2013년부터 항목 추가(수실, 톱밥, 목초액, 조경재, 토석, 기타), 항목 삭제(종실, 탄닌원료), 2018년부터 죽재 단위 속에서 kg변경</t>
    <phoneticPr fontId="59" type="noConversion"/>
  </si>
  <si>
    <t>주 : 2013년부터 항목 추가(수실, 톱밥, 목초액, 조경재, 토석, 기타), 항목 삭제(종실, 탄닌원료),2018년부터 죽재 단위 속에서 kg변경</t>
    <phoneticPr fontId="59" type="noConversion"/>
  </si>
  <si>
    <t>18. 임산물 생산량</t>
    <phoneticPr fontId="59" type="noConversion"/>
  </si>
  <si>
    <t>18. Production of Forest Products</t>
    <phoneticPr fontId="59" type="noConversion"/>
  </si>
  <si>
    <t>18. 임산물 생산량(계속)</t>
    <phoneticPr fontId="59" type="noConversion"/>
  </si>
  <si>
    <t>18. Production of Forest Products(cont'd)</t>
    <phoneticPr fontId="59" type="noConversion"/>
  </si>
  <si>
    <t xml:space="preserve">19. Lumbering Permits </t>
    <phoneticPr fontId="59" type="noConversion"/>
  </si>
  <si>
    <t>19. 입목벌채 허가(신고)(계속)</t>
    <phoneticPr fontId="59" type="noConversion"/>
  </si>
  <si>
    <t>19. Lumbering Permits (Cont'd)</t>
    <phoneticPr fontId="59" type="noConversion"/>
  </si>
  <si>
    <t xml:space="preserve">      2) 2018년 부터 산지보전에서 산지사방으로 수정, 식재본수(천몬), 다목적댐(개소) 삭제</t>
    <phoneticPr fontId="59" type="noConversion"/>
  </si>
  <si>
    <t>22. Erosion Control Projects</t>
    <phoneticPr fontId="59" type="noConversion"/>
  </si>
  <si>
    <t>21. 수렵면허장 발급</t>
    <phoneticPr fontId="59" type="noConversion"/>
  </si>
  <si>
    <t>21. Hunting License Issues</t>
    <phoneticPr fontId="59" type="noConversion"/>
  </si>
  <si>
    <t>20. 수  렵</t>
    <phoneticPr fontId="59" type="noConversion"/>
  </si>
  <si>
    <t>23. 조  림</t>
    <phoneticPr fontId="59" type="noConversion"/>
  </si>
  <si>
    <t>23. Reforestation by Project</t>
    <phoneticPr fontId="59" type="noConversion"/>
  </si>
  <si>
    <t>, 2018년 자료부터 항목명수정</t>
    <phoneticPr fontId="59" type="noConversion"/>
  </si>
  <si>
    <t>24. 불법 산림훼손 피해현황</t>
    <phoneticPr fontId="66" type="noConversion"/>
  </si>
  <si>
    <t>24. Damages caused by Illegal Activities in Forests</t>
    <phoneticPr fontId="66" type="noConversion"/>
  </si>
  <si>
    <t>25. 산림의 타용도 전용허가 현황</t>
    <phoneticPr fontId="66" type="noConversion"/>
  </si>
  <si>
    <t>25. Status of Forest Land Conversion</t>
    <phoneticPr fontId="66" type="noConversion"/>
  </si>
  <si>
    <t>26. 산림보호구역 지정현황</t>
    <phoneticPr fontId="36" type="noConversion"/>
  </si>
  <si>
    <t>26. Forest Protected Areas</t>
    <phoneticPr fontId="36" type="noConversion"/>
  </si>
  <si>
    <t>Ⅵ. Agriculture, Forestry and Fishing / 195</t>
    <phoneticPr fontId="59" type="noConversion"/>
  </si>
  <si>
    <t>196 / Ⅵ. 농림수산업</t>
    <phoneticPr fontId="59" type="noConversion"/>
  </si>
  <si>
    <t>Ⅵ. Agriculture, Forestry and Fishing / 197</t>
    <phoneticPr fontId="59" type="noConversion"/>
  </si>
  <si>
    <t>198 / Ⅵ. 농림수산업</t>
    <phoneticPr fontId="59" type="noConversion"/>
  </si>
  <si>
    <t>Ⅵ. Agriculture, Forestry and Fishing / 199</t>
    <phoneticPr fontId="59" type="noConversion"/>
  </si>
  <si>
    <t>200 / Ⅵ. 농림수산업</t>
    <phoneticPr fontId="59" type="noConversion"/>
  </si>
  <si>
    <t>Ⅵ. Agriculture, Forestry and Fishing / 201</t>
    <phoneticPr fontId="59" type="noConversion"/>
  </si>
  <si>
    <t>202 / Ⅵ. 농림수산업</t>
    <phoneticPr fontId="59" type="noConversion"/>
  </si>
  <si>
    <t>Ⅵ. Agriculture, Forestry and Fishing / 203</t>
    <phoneticPr fontId="59" type="noConversion"/>
  </si>
  <si>
    <t>204 / Ⅵ. 농림수산업</t>
    <phoneticPr fontId="59" type="noConversion"/>
  </si>
  <si>
    <t>Ⅵ. Agriculture, Forestry and Fishing / 205</t>
    <phoneticPr fontId="59" type="noConversion"/>
  </si>
  <si>
    <t>206 / Ⅵ. 농림수산업</t>
    <phoneticPr fontId="59" type="noConversion"/>
  </si>
  <si>
    <t>212 / Ⅵ. 농림수산업</t>
    <phoneticPr fontId="59" type="noConversion"/>
  </si>
  <si>
    <t>Ⅵ. Agriculture, Forestry and Fishing / 215</t>
    <phoneticPr fontId="59" type="noConversion"/>
  </si>
  <si>
    <t>Ⅵ. Agriculture, Forestry and Fishing / 207</t>
    <phoneticPr fontId="59" type="noConversion"/>
  </si>
  <si>
    <t>주 : 유채항목 삭제(2010년부터 제외)</t>
    <phoneticPr fontId="36" type="noConversion"/>
  </si>
  <si>
    <t>9. Fruit Production</t>
    <phoneticPr fontId="36" type="noConversion"/>
  </si>
  <si>
    <t>Unit : ha, M/T</t>
    <phoneticPr fontId="36" type="noConversion"/>
  </si>
  <si>
    <t>Ⅵ. Agriculture, Forestry and Fishing / 213</t>
    <phoneticPr fontId="36" type="noConversion"/>
  </si>
  <si>
    <t>Source : Statistics Korea</t>
    <phoneticPr fontId="36" type="noConversion"/>
  </si>
  <si>
    <t>주요경제사업실적    Major Economic business</t>
  </si>
  <si>
    <t>주요경제사업실적    Major Economic business</t>
    <phoneticPr fontId="59" type="noConversion"/>
  </si>
  <si>
    <t>직원수
Staffs</t>
    <phoneticPr fontId="59" type="noConversion"/>
  </si>
  <si>
    <t>연별 및 
조합별</t>
    <phoneticPr fontId="59" type="noConversion"/>
  </si>
  <si>
    <t>10. National Agricultural Cooperative Federation</t>
    <phoneticPr fontId="59" type="noConversion"/>
  </si>
  <si>
    <t>연중여신실적
Credit business by the Whole year</t>
    <phoneticPr fontId="59" type="noConversion"/>
  </si>
  <si>
    <t>10. National Agricultural Cooperative Federation(Cont'd)</t>
    <phoneticPr fontId="59" type="noConversion"/>
  </si>
  <si>
    <t>10. 농업협동조합(계속)</t>
    <phoneticPr fontId="59" type="noConversion"/>
  </si>
  <si>
    <t>2018</t>
    <phoneticPr fontId="59" type="noConversion"/>
  </si>
  <si>
    <t>214 / Ⅵ. 농림수산업</t>
    <phoneticPr fontId="59" type="noConversion"/>
  </si>
  <si>
    <t>216 / Ⅵ. 농림수산업</t>
    <phoneticPr fontId="59" type="noConversion"/>
  </si>
  <si>
    <t>Ⅵ. Agriculture, Forestry and Fishing / 217</t>
    <phoneticPr fontId="59" type="noConversion"/>
  </si>
  <si>
    <t>218 / Ⅵ. 농림수산업</t>
    <phoneticPr fontId="59" type="noConversion"/>
  </si>
  <si>
    <t>Ⅵ. Agriculture, Forestry and Fishing / 219</t>
    <phoneticPr fontId="59" type="noConversion"/>
  </si>
  <si>
    <t>220 / Ⅵ. 농림수산업</t>
    <phoneticPr fontId="59" type="noConversion"/>
  </si>
  <si>
    <t>224 / Ⅵ. 농림수산업</t>
    <phoneticPr fontId="59" type="noConversion"/>
  </si>
  <si>
    <t>226 / Ⅵ. 농림수산업</t>
    <phoneticPr fontId="59" type="noConversion"/>
  </si>
  <si>
    <t>228 / Ⅵ. 농림수산업</t>
    <phoneticPr fontId="59" type="noConversion"/>
  </si>
  <si>
    <t>Ⅵ. Agriculture, Forestry and Fishing / 229</t>
    <phoneticPr fontId="59" type="noConversion"/>
  </si>
  <si>
    <t>230 / Ⅵ. 농림수산업</t>
    <phoneticPr fontId="59" type="noConversion"/>
  </si>
  <si>
    <t>232 / Ⅵ. 농림수산업</t>
    <phoneticPr fontId="59" type="noConversion"/>
  </si>
  <si>
    <t>Ⅵ. Agriculture, Forestry and Fishing / 233</t>
    <phoneticPr fontId="59" type="noConversion"/>
  </si>
  <si>
    <t>234 / Ⅵ. 농림수산업</t>
    <phoneticPr fontId="59" type="noConversion"/>
  </si>
  <si>
    <t>Ⅵ. Agriculture, Forestry and Fishing / 235</t>
    <phoneticPr fontId="59" type="noConversion"/>
  </si>
  <si>
    <t>Ⅵ. Agriculture, Forestry and Fishing / 237</t>
    <phoneticPr fontId="59" type="noConversion"/>
  </si>
  <si>
    <t>238 / Ⅵ. 농림수산업</t>
    <phoneticPr fontId="59" type="noConversion"/>
  </si>
  <si>
    <t>Ⅵ. Agriculture, Forestry and Fishing / 239</t>
    <phoneticPr fontId="66" type="noConversion"/>
  </si>
  <si>
    <t>20. Hunting</t>
    <phoneticPr fontId="59" type="noConversion"/>
  </si>
  <si>
    <t>240 / Ⅵ. 농림수산업</t>
    <phoneticPr fontId="59" type="noConversion"/>
  </si>
  <si>
    <t>Ⅵ. Agriculture, Forestry and Fishing / 241</t>
    <phoneticPr fontId="59" type="noConversion"/>
  </si>
  <si>
    <t>242 / Ⅵ. 농림수산업</t>
    <phoneticPr fontId="59" type="noConversion"/>
  </si>
  <si>
    <t>Ⅵ. Agriculture, Forestry and Fishing / 243</t>
    <phoneticPr fontId="59" type="noConversion"/>
  </si>
  <si>
    <t>244 / Ⅵ. 농림수산업</t>
    <phoneticPr fontId="66" type="noConversion"/>
  </si>
  <si>
    <t>Ⅵ. Agriculture, Forestry and Fishing / 245</t>
    <phoneticPr fontId="66" type="noConversion"/>
  </si>
  <si>
    <t>246 / Ⅵ. 농림수산업</t>
    <phoneticPr fontId="66" type="noConversion"/>
  </si>
  <si>
    <t>Ⅵ. Agriculture, Forestry and Fishing / 247</t>
    <phoneticPr fontId="66" type="noConversion"/>
  </si>
  <si>
    <t>248 / Ⅵ. 농림수산업</t>
    <phoneticPr fontId="36" type="noConversion"/>
  </si>
  <si>
    <t>* 통계표에 수록된 숫자는 추정과정의 반올림으로 인해 세목과 그 총계가 일치하지 않는 경우도 있음.</t>
    <phoneticPr fontId="36" type="noConversion"/>
  </si>
  <si>
    <t xml:space="preserve">   2018년 부터 단위 천명에서 명, 성별: 남에서 남녀와 총 합계 추가</t>
    <phoneticPr fontId="36" type="noConversion"/>
  </si>
  <si>
    <t>15세 ~  19세</t>
    <phoneticPr fontId="36" type="noConversion"/>
  </si>
  <si>
    <t>15 ~ 19 years</t>
    <phoneticPr fontId="36" type="noConversion"/>
  </si>
  <si>
    <t>60세 ~ 64세</t>
    <phoneticPr fontId="36" type="noConversion"/>
  </si>
  <si>
    <t>60 ~ 64 years</t>
    <phoneticPr fontId="36" type="noConversion"/>
  </si>
  <si>
    <t>자료 : 통계청,「농림어업조사」,「농림어업총조사(0,5년)」</t>
    <phoneticPr fontId="59" type="noConversion"/>
  </si>
  <si>
    <r>
      <t>합</t>
    </r>
    <r>
      <rPr>
        <sz val="9"/>
        <color theme="1"/>
        <rFont val="Abadi MT Condensed Light"/>
        <family val="2"/>
      </rPr>
      <t xml:space="preserve">  </t>
    </r>
    <r>
      <rPr>
        <sz val="9"/>
        <color theme="1"/>
        <rFont val="돋움"/>
        <family val="3"/>
        <charset val="129"/>
      </rPr>
      <t>계
Total</t>
    </r>
    <phoneticPr fontId="36" type="noConversion"/>
  </si>
  <si>
    <t>자료 : 통계청, 「농림어업조사」,「농림어업총조사(0,5년)」</t>
    <phoneticPr fontId="59" type="noConversion"/>
  </si>
  <si>
    <t>자료 : 통계청,「농작물생산조사」</t>
    <phoneticPr fontId="36" type="noConversion"/>
  </si>
  <si>
    <t>자료 : 통계청 농어업통계과,「농작물생산조사, 농업면적조사」</t>
    <phoneticPr fontId="36" type="noConversion"/>
  </si>
  <si>
    <t>자료 : 통계청 농어업통계과,「농작물생산조사, 농업면적조사」</t>
    <phoneticPr fontId="36" type="noConversion"/>
  </si>
  <si>
    <t>2018</t>
    <phoneticPr fontId="36" type="noConversion"/>
  </si>
  <si>
    <t>2018</t>
    <phoneticPr fontId="36" type="noConversion"/>
  </si>
  <si>
    <t>Year</t>
    <phoneticPr fontId="36" type="noConversion"/>
  </si>
  <si>
    <r>
      <t>연</t>
    </r>
    <r>
      <rPr>
        <sz val="9"/>
        <color theme="1"/>
        <rFont val="Abadi MT Condensed Light"/>
        <family val="2"/>
      </rPr>
      <t xml:space="preserve">  </t>
    </r>
    <r>
      <rPr>
        <sz val="9"/>
        <color theme="1"/>
        <rFont val="돋움"/>
        <family val="3"/>
        <charset val="129"/>
      </rPr>
      <t xml:space="preserve">별
</t>
    </r>
    <r>
      <rPr>
        <sz val="9"/>
        <color theme="1"/>
        <rFont val="Abadi MT Condensed Light"/>
        <family val="2"/>
      </rPr>
      <t>Year</t>
    </r>
    <phoneticPr fontId="36" type="noConversion"/>
  </si>
  <si>
    <t>208 / Ⅵ. 농림수산업</t>
    <phoneticPr fontId="36" type="noConversion"/>
  </si>
  <si>
    <t>7. Vegetable Production</t>
    <phoneticPr fontId="36" type="noConversion"/>
  </si>
  <si>
    <r>
      <t>연</t>
    </r>
    <r>
      <rPr>
        <sz val="9"/>
        <color theme="1"/>
        <rFont val="Abadi MT Condensed Light"/>
        <family val="2"/>
      </rPr>
      <t xml:space="preserve">  </t>
    </r>
    <r>
      <rPr>
        <sz val="9"/>
        <color theme="1"/>
        <rFont val="돋움"/>
        <family val="3"/>
        <charset val="129"/>
      </rPr>
      <t>별</t>
    </r>
    <phoneticPr fontId="36" type="noConversion"/>
  </si>
  <si>
    <t>7. Vegetable Production(Cont'd)</t>
  </si>
  <si>
    <t>Ⅵ. Agriculture, Forestry and Fishing / 209</t>
    <phoneticPr fontId="36" type="noConversion"/>
  </si>
  <si>
    <t>7. 채소류 생산량(계속)</t>
    <phoneticPr fontId="36" type="noConversion"/>
  </si>
  <si>
    <r>
      <t xml:space="preserve">착정  </t>
    </r>
    <r>
      <rPr>
        <sz val="7"/>
        <color theme="1"/>
        <rFont val="돋움"/>
        <family val="3"/>
        <charset val="129"/>
      </rPr>
      <t>Well drilling</t>
    </r>
    <phoneticPr fontId="59" type="noConversion"/>
  </si>
  <si>
    <r>
      <t xml:space="preserve">공  수
</t>
    </r>
    <r>
      <rPr>
        <sz val="7"/>
        <color theme="1"/>
        <rFont val="돋움"/>
        <family val="3"/>
        <charset val="129"/>
      </rPr>
      <t>No. of drilled holes</t>
    </r>
    <phoneticPr fontId="59" type="noConversion"/>
  </si>
  <si>
    <r>
      <t>투 자 액</t>
    </r>
    <r>
      <rPr>
        <sz val="7"/>
        <color theme="1"/>
        <rFont val="돋움"/>
        <family val="3"/>
        <charset val="129"/>
      </rPr>
      <t>Invested 
amount</t>
    </r>
    <phoneticPr fontId="59" type="noConversion"/>
  </si>
  <si>
    <r>
      <t xml:space="preserve">지구수
</t>
    </r>
    <r>
      <rPr>
        <sz val="7"/>
        <color theme="1"/>
        <rFont val="돋움"/>
        <family val="3"/>
        <charset val="129"/>
      </rPr>
      <t>Number of areas</t>
    </r>
    <phoneticPr fontId="59" type="noConversion"/>
  </si>
  <si>
    <r>
      <t xml:space="preserve">재원별 사업비 
</t>
    </r>
    <r>
      <rPr>
        <sz val="7"/>
        <color theme="1"/>
        <rFont val="돋움"/>
        <family val="3"/>
        <charset val="129"/>
      </rPr>
      <t>Business expenses by financing source</t>
    </r>
    <phoneticPr fontId="59" type="noConversion"/>
  </si>
  <si>
    <r>
      <t xml:space="preserve">이용시설(비)   </t>
    </r>
    <r>
      <rPr>
        <sz val="7"/>
        <color theme="1"/>
        <rFont val="돋움"/>
        <family val="3"/>
        <charset val="129"/>
      </rPr>
      <t xml:space="preserve">Underground-water facilities </t>
    </r>
    <phoneticPr fontId="59" type="noConversion"/>
  </si>
  <si>
    <r>
      <t xml:space="preserve">국비
</t>
    </r>
    <r>
      <rPr>
        <sz val="7"/>
        <color theme="1"/>
        <rFont val="돋움"/>
        <family val="3"/>
        <charset val="129"/>
      </rPr>
      <t>National gov't </t>
    </r>
    <phoneticPr fontId="59" type="noConversion"/>
  </si>
  <si>
    <r>
      <t xml:space="preserve">지 방 비
</t>
    </r>
    <r>
      <rPr>
        <sz val="7"/>
        <color theme="1"/>
        <rFont val="돋움"/>
        <family val="3"/>
        <charset val="129"/>
      </rPr>
      <t>Local gov't</t>
    </r>
    <phoneticPr fontId="59" type="noConversion"/>
  </si>
  <si>
    <r>
      <t>주  민</t>
    </r>
    <r>
      <rPr>
        <sz val="7"/>
        <color theme="1"/>
        <rFont val="돋움"/>
        <family val="3"/>
        <charset val="129"/>
      </rPr>
      <t>Residents</t>
    </r>
    <phoneticPr fontId="59" type="noConversion"/>
  </si>
  <si>
    <r>
      <t xml:space="preserve">용수 개발량
</t>
    </r>
    <r>
      <rPr>
        <sz val="7"/>
        <color theme="1"/>
        <rFont val="돋움"/>
        <family val="3"/>
        <charset val="129"/>
      </rPr>
      <t>Amount of water developed</t>
    </r>
    <phoneticPr fontId="59" type="noConversion"/>
  </si>
  <si>
    <r>
      <t>총 투자액</t>
    </r>
    <r>
      <rPr>
        <sz val="7"/>
        <color theme="1"/>
        <rFont val="돋움"/>
        <family val="3"/>
        <charset val="129"/>
      </rPr>
      <t>Gross 
amount 
invested</t>
    </r>
    <phoneticPr fontId="59" type="noConversion"/>
  </si>
  <si>
    <t>Ⅵ. Agriculture, Forestry and Fishing / 223</t>
    <phoneticPr fontId="59" type="noConversion"/>
  </si>
  <si>
    <t>13. Number of Livestock, Poultry and Feeders</t>
    <phoneticPr fontId="59" type="noConversion"/>
  </si>
  <si>
    <t>Unit : head,households, farm</t>
    <phoneticPr fontId="59" type="noConversion"/>
  </si>
  <si>
    <t>Source : Livestock Policy Division</t>
    <phoneticPr fontId="59" type="noConversion"/>
  </si>
  <si>
    <t>Year</t>
    <phoneticPr fontId="59" type="noConversion"/>
  </si>
  <si>
    <r>
      <t>연</t>
    </r>
    <r>
      <rPr>
        <sz val="9"/>
        <color theme="1"/>
        <rFont val="Abadi MT Condensed Light"/>
        <family val="2"/>
      </rPr>
      <t xml:space="preserve">  </t>
    </r>
    <r>
      <rPr>
        <sz val="9"/>
        <color theme="1"/>
        <rFont val="돋움"/>
        <family val="3"/>
        <charset val="129"/>
      </rPr>
      <t xml:space="preserve">별
</t>
    </r>
    <r>
      <rPr>
        <sz val="9"/>
        <color theme="1"/>
        <rFont val="Abadi MT Condensed Light"/>
        <family val="2"/>
      </rPr>
      <t>Year</t>
    </r>
    <phoneticPr fontId="59" type="noConversion"/>
  </si>
  <si>
    <t>Year &amp; Si, Gun</t>
    <phoneticPr fontId="59" type="noConversion"/>
  </si>
  <si>
    <t>돼지열병Classical Swine Fever</t>
    <phoneticPr fontId="59" type="noConversion"/>
  </si>
  <si>
    <t>돼지
오제스키병Aujeszky's Disease</t>
    <phoneticPr fontId="59" type="noConversion"/>
  </si>
  <si>
    <t>돼지생식기
호흡기
증후군
PRRS</t>
    <phoneticPr fontId="59" type="noConversion"/>
  </si>
  <si>
    <t>고병원성
조류
인플루엔자HPAI</t>
    <phoneticPr fontId="59" type="noConversion"/>
  </si>
  <si>
    <t>Unit : head</t>
    <phoneticPr fontId="59" type="noConversion"/>
  </si>
  <si>
    <t>Ⅵ. Agriculture, Forestry and Fishing / 225</t>
    <phoneticPr fontId="59" type="noConversion"/>
  </si>
  <si>
    <t>14. Infectious Livestock Diseases by Case</t>
    <phoneticPr fontId="59" type="noConversion"/>
  </si>
  <si>
    <t xml:space="preserve">       2) 항목명 수정 (12개 항목)</t>
    <phoneticPr fontId="59" type="noConversion"/>
  </si>
  <si>
    <t>주 :  1) 2011년 자료부터 "돼지콜레라" → "돼지열병"으로 항목명칭 변경</t>
    <phoneticPr fontId="59" type="noConversion"/>
  </si>
  <si>
    <t>Source : Animal Prevention Division</t>
  </si>
  <si>
    <t>Source : Animal Prevention Division</t>
    <phoneticPr fontId="59" type="noConversion"/>
  </si>
  <si>
    <t>연별 및
시군별</t>
    <phoneticPr fontId="59" type="noConversion"/>
  </si>
  <si>
    <t xml:space="preserve">   도</t>
    <phoneticPr fontId="59" type="noConversion"/>
  </si>
  <si>
    <t>포항시</t>
    <phoneticPr fontId="59" type="noConversion"/>
  </si>
  <si>
    <t>경주시</t>
    <phoneticPr fontId="59" type="noConversion"/>
  </si>
  <si>
    <t>김천시</t>
    <phoneticPr fontId="59" type="noConversion"/>
  </si>
  <si>
    <t>안동시</t>
    <phoneticPr fontId="59" type="noConversion"/>
  </si>
  <si>
    <t>구미시</t>
    <phoneticPr fontId="59" type="noConversion"/>
  </si>
  <si>
    <t>영주시</t>
    <phoneticPr fontId="59" type="noConversion"/>
  </si>
  <si>
    <t>영천시</t>
    <phoneticPr fontId="59" type="noConversion"/>
  </si>
  <si>
    <t>상주시</t>
    <phoneticPr fontId="59" type="noConversion"/>
  </si>
  <si>
    <t>문경시</t>
    <phoneticPr fontId="59" type="noConversion"/>
  </si>
  <si>
    <t>경산시</t>
    <phoneticPr fontId="59" type="noConversion"/>
  </si>
  <si>
    <t>군위군</t>
    <phoneticPr fontId="59" type="noConversion"/>
  </si>
  <si>
    <t>의성군</t>
    <phoneticPr fontId="59" type="noConversion"/>
  </si>
  <si>
    <t>청송군</t>
    <phoneticPr fontId="59" type="noConversion"/>
  </si>
  <si>
    <t>영양군</t>
    <phoneticPr fontId="59" type="noConversion"/>
  </si>
  <si>
    <t>영덕군</t>
    <phoneticPr fontId="59" type="noConversion"/>
  </si>
  <si>
    <t>청도군</t>
    <phoneticPr fontId="59" type="noConversion"/>
  </si>
  <si>
    <t>고령군</t>
    <phoneticPr fontId="59" type="noConversion"/>
  </si>
  <si>
    <t>성주군</t>
    <phoneticPr fontId="59" type="noConversion"/>
  </si>
  <si>
    <t>칠곡군</t>
    <phoneticPr fontId="59" type="noConversion"/>
  </si>
  <si>
    <t>예천군</t>
    <phoneticPr fontId="59" type="noConversion"/>
  </si>
  <si>
    <t>봉화군</t>
    <phoneticPr fontId="59" type="noConversion"/>
  </si>
  <si>
    <t>울진군</t>
    <phoneticPr fontId="59" type="noConversion"/>
  </si>
  <si>
    <t>울릉군</t>
    <phoneticPr fontId="59" type="noConversion"/>
  </si>
  <si>
    <t>Year &amp; Si, Gun</t>
    <phoneticPr fontId="59" type="noConversion"/>
  </si>
  <si>
    <t>Province</t>
    <phoneticPr fontId="59" type="noConversion"/>
  </si>
  <si>
    <t>Pohang</t>
    <phoneticPr fontId="59" type="noConversion"/>
  </si>
  <si>
    <t>Gyeongju</t>
    <phoneticPr fontId="59" type="noConversion"/>
  </si>
  <si>
    <t>Gimcheon</t>
    <phoneticPr fontId="59" type="noConversion"/>
  </si>
  <si>
    <t>Andong</t>
    <phoneticPr fontId="59" type="noConversion"/>
  </si>
  <si>
    <t>Gumi</t>
    <phoneticPr fontId="59" type="noConversion"/>
  </si>
  <si>
    <t>Yeongju</t>
    <phoneticPr fontId="59" type="noConversion"/>
  </si>
  <si>
    <t>Yeongcheon</t>
    <phoneticPr fontId="59" type="noConversion"/>
  </si>
  <si>
    <t>Sangju</t>
    <phoneticPr fontId="59" type="noConversion"/>
  </si>
  <si>
    <t>Mungyeong</t>
    <phoneticPr fontId="59" type="noConversion"/>
  </si>
  <si>
    <t>Gyeongsan</t>
    <phoneticPr fontId="59" type="noConversion"/>
  </si>
  <si>
    <t>Gunwi</t>
    <phoneticPr fontId="59" type="noConversion"/>
  </si>
  <si>
    <t>Uiseong</t>
    <phoneticPr fontId="59" type="noConversion"/>
  </si>
  <si>
    <t>Cheongsong</t>
    <phoneticPr fontId="59" type="noConversion"/>
  </si>
  <si>
    <t xml:space="preserve">Yeongyang </t>
    <phoneticPr fontId="59" type="noConversion"/>
  </si>
  <si>
    <t xml:space="preserve">Yeongdeok </t>
    <phoneticPr fontId="59" type="noConversion"/>
  </si>
  <si>
    <t>Cheongdo</t>
    <phoneticPr fontId="59" type="noConversion"/>
  </si>
  <si>
    <t>Goryeong</t>
    <phoneticPr fontId="59" type="noConversion"/>
  </si>
  <si>
    <t>Seongju</t>
    <phoneticPr fontId="59" type="noConversion"/>
  </si>
  <si>
    <t>Chilgok</t>
    <phoneticPr fontId="59" type="noConversion"/>
  </si>
  <si>
    <t>Yecheon</t>
    <phoneticPr fontId="59" type="noConversion"/>
  </si>
  <si>
    <t>Bonghwa</t>
    <phoneticPr fontId="59" type="noConversion"/>
  </si>
  <si>
    <t>Uljin</t>
    <phoneticPr fontId="59" type="noConversion"/>
  </si>
  <si>
    <t>Ulleung</t>
    <phoneticPr fontId="59" type="noConversion"/>
  </si>
  <si>
    <t>15. Number of Veterinarians</t>
    <phoneticPr fontId="59" type="noConversion"/>
  </si>
  <si>
    <t>Ⅵ. Agriculture, Forestry and Fishing / 227</t>
    <phoneticPr fontId="59" type="noConversion"/>
  </si>
  <si>
    <t>Unit : person</t>
    <phoneticPr fontId="59" type="noConversion"/>
  </si>
  <si>
    <t>직 업 별   By occupation</t>
  </si>
  <si>
    <t>Year 
&amp; Si, Gun</t>
    <phoneticPr fontId="59" type="noConversion"/>
  </si>
  <si>
    <t>연별 및 시군별</t>
    <phoneticPr fontId="59" type="noConversion"/>
  </si>
  <si>
    <t>17. Number of Licensed Livestock Products  Premised by Business Type</t>
    <phoneticPr fontId="59" type="noConversion"/>
  </si>
  <si>
    <t>Ⅵ. Agriculture, Forestry and Fishing / 231</t>
    <phoneticPr fontId="59" type="noConversion"/>
  </si>
  <si>
    <t>Unit : number</t>
    <phoneticPr fontId="59" type="noConversion"/>
  </si>
  <si>
    <t>주 : 산지를 조림 · 육림 및 토석의 굴취 · 채취 그 밖에 임산물 생산의 용도외로 전용하는 것으로
      일시적 산지이용은 제외한 모든 산지전용허가 · 협의 현황</t>
    <phoneticPr fontId="66" type="noConversion"/>
  </si>
  <si>
    <t>비농업용   Non-agricultural use</t>
  </si>
  <si>
    <t>2018</t>
    <phoneticPr fontId="36" type="noConversion"/>
  </si>
  <si>
    <t>2018</t>
    <phoneticPr fontId="59" type="noConversion"/>
  </si>
  <si>
    <t>2018</t>
    <phoneticPr fontId="36" type="noConversion"/>
  </si>
  <si>
    <t>2018</t>
    <phoneticPr fontId="36" type="noConversion"/>
  </si>
  <si>
    <t>2018</t>
    <phoneticPr fontId="66" type="noConversion"/>
  </si>
  <si>
    <t>3.  Agricultural Land Area</t>
    <phoneticPr fontId="36" type="noConversion"/>
  </si>
  <si>
    <t>4.  Number of Farm Households by Area of Cultivated Land</t>
    <phoneticPr fontId="36" type="noConversion"/>
  </si>
  <si>
    <t>210 / Ⅵ. 농림수산업</t>
    <phoneticPr fontId="36" type="noConversion"/>
  </si>
  <si>
    <t>단위 : ha, M/T</t>
    <phoneticPr fontId="36" type="noConversion"/>
  </si>
  <si>
    <t>자료 : 통계청 농어업통계과,「농작물생산조사, 농업면적조사」</t>
    <phoneticPr fontId="36" type="noConversion"/>
  </si>
  <si>
    <t>Source : Statistics Korea</t>
    <phoneticPr fontId="36" type="noConversion"/>
  </si>
  <si>
    <t>Unit : ha, M/T</t>
    <phoneticPr fontId="36" type="noConversion"/>
  </si>
  <si>
    <t>연별
Year</t>
    <phoneticPr fontId="36" type="noConversion"/>
  </si>
  <si>
    <t>피해액
Amount damaged</t>
    <phoneticPr fontId="66" type="noConversion"/>
  </si>
  <si>
    <t>-</t>
    <phoneticPr fontId="66" type="noConversion"/>
  </si>
  <si>
    <t>-</t>
    <phoneticPr fontId="6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</si>
</sst>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7">
    <numFmt numFmtId="42" formatCode="_-&quot;₩&quot;* #,##0_-;\-&quot;₩&quot;* #,##0_-;_-&quot;₩&quot;* &quot;-&quot;_-;_-@_-"/>
    <numFmt numFmtId="41" formatCode="_-* #,##0_-;\-* #,##0_-;_-* &quot;-&quot;_-;_-@_-"/>
    <numFmt numFmtId="43" formatCode="_-* #,##0.00_-;\-* #,##0.00_-;_-* &quot;-&quot;??_-;_-@_-"/>
    <numFmt numFmtId="176" formatCode="_ &quot;₩&quot;* #,##0_ ;_ &quot;₩&quot;* \-#,##0_ ;_ &quot;₩&quot;* &quot;-&quot;_ ;_ @_ "/>
    <numFmt numFmtId="177" formatCode="_ * #,##0_ ;_ * \-#,##0_ ;_ * &quot;-&quot;_ ;_ @_ "/>
    <numFmt numFmtId="178" formatCode="_ &quot;₩&quot;* #,##0.00_ ;_ &quot;₩&quot;* \-#,##0.00_ ;_ &quot;₩&quot;* &quot;-&quot;??_ ;_ @_ "/>
    <numFmt numFmtId="179" formatCode="_ * #,##0.00_ ;_ * \-#,##0.00_ ;_ * &quot;-&quot;??_ ;_ @_ "/>
    <numFmt numFmtId="180" formatCode="_ * #,##0.0_ ;_ * \-#,##0.0_ ;_ * &quot;-&quot;_ ;_ @_ "/>
    <numFmt numFmtId="181" formatCode="0,000"/>
    <numFmt numFmtId="182" formatCode="#,##0_);[Red]\(#,##0\)"/>
    <numFmt numFmtId="183" formatCode="#,##0.0_);[Red]\(#,##0.0\)"/>
    <numFmt numFmtId="184" formatCode="0.00_);[Red]\(0.00\)"/>
    <numFmt numFmtId="185" formatCode="#,##0_ "/>
    <numFmt numFmtId="186" formatCode="#,##0.0_ "/>
    <numFmt numFmtId="187" formatCode="_-* #,##0.0_-;\-* #,##0.0_-;_-* &quot;-&quot;_-;_-@_-"/>
    <numFmt numFmtId="188" formatCode="_ * #,##0.00_ ;_ * \-#,##0.00_ ;_ * &quot;-&quot;_ ;_ @_ "/>
    <numFmt numFmtId="189" formatCode="_-* #,##0.0_-;\-* #,##0.0_-;_-* &quot;-&quot;?_-;_-@_-"/>
    <numFmt numFmtId="190" formatCode="&quot;₩&quot;#,##0;&quot;₩&quot;&quot;₩&quot;\-#,##0"/>
    <numFmt numFmtId="191" formatCode="&quot;₩&quot;#,##0.00;&quot;₩&quot;\-#,##0.00"/>
    <numFmt numFmtId="192" formatCode="_-[$€-2]* #,##0.00_-;\-[$€-2]* #,##0.00_-;_-[$€-2]* &quot;-&quot;??_-"/>
    <numFmt numFmtId="193" formatCode="&quot;₩&quot;#,##0;[Red]&quot;₩&quot;&quot;₩&quot;\-#,##0"/>
    <numFmt numFmtId="194" formatCode="_ * #,##0.00_ ;_ * &quot;₩&quot;&quot;₩&quot;&quot;₩&quot;&quot;₩&quot;&quot;₩&quot;&quot;₩&quot;&quot;₩&quot;&quot;₩&quot;&quot;₩&quot;&quot;₩&quot;&quot;₩&quot;&quot;₩&quot;&quot;₩&quot;&quot;₩&quot;&quot;₩&quot;&quot;₩&quot;&quot;₩&quot;&quot;₩&quot;&quot;₩&quot;&quot;₩&quot;&quot;₩&quot;\-#,##0.00_ ;_ * &quot;-&quot;??_ ;_ @_ "/>
    <numFmt numFmtId="195" formatCode="&quot;₩&quot;#,##0;&quot;₩&quot;&quot;₩&quot;&quot;₩&quot;&quot;₩&quot;&quot;₩&quot;&quot;₩&quot;&quot;₩&quot;&quot;₩&quot;&quot;₩&quot;&quot;₩&quot;&quot;₩&quot;&quot;₩&quot;&quot;₩&quot;&quot;₩&quot;&quot;₩&quot;&quot;₩&quot;&quot;₩&quot;&quot;₩&quot;&quot;₩&quot;&quot;₩&quot;&quot;₩&quot;&quot;₩&quot;&quot;₩&quot;\-#,##0"/>
    <numFmt numFmtId="196" formatCode="&quot;₩&quot;#,##0;[Red]&quot;₩&quot;&quot;₩&quot;&quot;₩&quot;&quot;₩&quot;&quot;₩&quot;&quot;₩&quot;&quot;₩&quot;&quot;₩&quot;&quot;₩&quot;&quot;₩&quot;&quot;₩&quot;&quot;₩&quot;&quot;₩&quot;&quot;₩&quot;&quot;₩&quot;&quot;₩&quot;&quot;₩&quot;&quot;₩&quot;&quot;₩&quot;&quot;₩&quot;&quot;₩&quot;&quot;₩&quot;&quot;₩&quot;\-#,##0"/>
    <numFmt numFmtId="197" formatCode="&quot;₩&quot;#,##0.00;&quot;₩&quot;&quot;₩&quot;&quot;₩&quot;&quot;₩&quot;&quot;₩&quot;&quot;₩&quot;&quot;₩&quot;&quot;₩&quot;&quot;₩&quot;&quot;₩&quot;&quot;₩&quot;&quot;₩&quot;&quot;₩&quot;&quot;₩&quot;&quot;₩&quot;&quot;₩&quot;&quot;₩&quot;&quot;₩&quot;&quot;₩&quot;&quot;₩&quot;&quot;₩&quot;&quot;₩&quot;&quot;₩&quot;\-#,##0.00"/>
    <numFmt numFmtId="198" formatCode="&quot;₩&quot;#,##0.00;[Red]&quot;₩&quot;&quot;₩&quot;&quot;₩&quot;&quot;₩&quot;&quot;₩&quot;&quot;₩&quot;&quot;₩&quot;&quot;₩&quot;&quot;₩&quot;&quot;₩&quot;&quot;₩&quot;&quot;₩&quot;&quot;₩&quot;&quot;₩&quot;&quot;₩&quot;&quot;₩&quot;&quot;₩&quot;&quot;₩&quot;&quot;₩&quot;&quot;₩&quot;&quot;₩&quot;&quot;₩&quot;&quot;₩&quot;\-#,##0.00"/>
    <numFmt numFmtId="199" formatCode="&quot;₩&quot;#,##0.00;[Red]&quot;₩&quot;\-#,##0.00"/>
    <numFmt numFmtId="200" formatCode="&quot;$&quot;#,##0_);[Red]\(&quot;$&quot;#,##0\)"/>
    <numFmt numFmtId="201" formatCode="&quot;₩&quot;#,##0;[Red]&quot;₩&quot;\-#,##0"/>
    <numFmt numFmtId="202" formatCode="&quot;$&quot;#,##0.00_);[Red]\(&quot;$&quot;#,##0.00\)"/>
    <numFmt numFmtId="203" formatCode="#,##0;[Red]&quot;-&quot;#,##0"/>
    <numFmt numFmtId="204" formatCode="#,##0.00;[Red]&quot;-&quot;#,##0.00"/>
    <numFmt numFmtId="205" formatCode="0.0"/>
    <numFmt numFmtId="206" formatCode="_ * #,##0.000_ ;_ * \-#,##0.000_ ;_ * &quot;-&quot;_ ;_ @_ "/>
    <numFmt numFmtId="207" formatCode="_-* #,##0.000_-;\-* #,##0.000_-;_-* &quot;-&quot;???_-;_-@_-"/>
    <numFmt numFmtId="208" formatCode="_ * #,##0_ ;_ * &quot;₩&quot;&quot;₩&quot;\-#,##0_ ;_ * &quot;-&quot;_ ;_ @_ "/>
    <numFmt numFmtId="209" formatCode="_ &quot;₩&quot;* #,##0.00_ ;_ &quot;₩&quot;* &quot;₩&quot;&quot;₩&quot;\-#,##0.00_ ;_ &quot;₩&quot;* &quot;-&quot;??_ ;_ @_ "/>
    <numFmt numFmtId="210" formatCode="_ &quot;₩&quot;* #,##0_ ;_ &quot;₩&quot;* &quot;₩&quot;&quot;₩&quot;\-#,##0_ ;_ &quot;₩&quot;* &quot;-&quot;_ ;_ @_ "/>
    <numFmt numFmtId="211" formatCode="&quot;₩&quot;#,##0.00;[Red]&quot;₩&quot;&quot;₩&quot;&quot;₩&quot;\-#,##0.00"/>
    <numFmt numFmtId="212" formatCode="_ * #,##0.00_ ;_ * &quot;₩&quot;&quot;₩&quot;\-#,##0.00_ ;_ * &quot;-&quot;??_ ;_ @_ "/>
    <numFmt numFmtId="213" formatCode="&quot;R$&quot;#,##0_);[Red]\(&quot;R$&quot;#,##0\)"/>
    <numFmt numFmtId="214" formatCode="_-* #,##0_-;\-* #,##0_-;_-* &quot;-&quot;?_-;_-@_-"/>
    <numFmt numFmtId="215" formatCode="#,##0;\-#,##0;&quot;-&quot;;@"/>
    <numFmt numFmtId="216" formatCode="#,##0;\-#,##0;&quot;-&quot;;@\ "/>
    <numFmt numFmtId="217" formatCode="#,##0\ ;\-#,##0\ ;&quot;-&quot;\ ;@\ "/>
    <numFmt numFmtId="218" formatCode="#,##0.00;\-#,##0.00;&quot;-&quot;;@"/>
    <numFmt numFmtId="219" formatCode="#,##0\ ;\-#,##0\ ;&quot;-&quot;\ ;@"/>
    <numFmt numFmtId="220" formatCode="#,##0.00\ ;\-#,##0.00\ ;&quot;-&quot;\ ;@"/>
    <numFmt numFmtId="221" formatCode="#,##0_-;\-#,##0_-;&quot;-&quot;_-;@_-\ "/>
    <numFmt numFmtId="222" formatCode="&quot;R$&quot;#,##0_);\(&quot;R$&quot;#,##0\)"/>
    <numFmt numFmtId="223" formatCode="_-* #,##0_-;\!\-* #,##0_-;_-* &quot;-&quot;_-;_-@_-"/>
    <numFmt numFmtId="224" formatCode="_ &quot;₩&quot;* #,##0.00_ ;_ &quot;₩&quot;* &quot;₩&quot;\-#,##0.00_ ;_ &quot;₩&quot;* &quot;-&quot;??_ ;_ @_ "/>
    <numFmt numFmtId="225" formatCode="&quot;₩&quot;#,##0;&quot;₩&quot;&quot;₩&quot;&quot;₩&quot;\-#,##0"/>
    <numFmt numFmtId="226" formatCode="&quot;₩&quot;#,##0.00;&quot;₩&quot;&quot;₩&quot;&quot;₩&quot;&quot;₩&quot;&quot;₩&quot;&quot;₩&quot;\-#,##0.00"/>
    <numFmt numFmtId="227" formatCode="_-* #,##0.0_-;&quot;₩&quot;\!\-* #,##0.0_-;_-* &quot;-&quot;_-;_-@_-"/>
    <numFmt numFmtId="228" formatCode="#,##0&quot; / XⅢ. 환경&quot;"/>
    <numFmt numFmtId="229" formatCode="&quot;Ⅵ. Agriculture, Forestry and Fishing / &quot;#,##0"/>
    <numFmt numFmtId="230" formatCode="#,##0&quot; / Ⅵ. 농림수산업&quot;"/>
    <numFmt numFmtId="231" formatCode="&quot;Ⅹ. Housing and Construction /  &quot;#,##0"/>
    <numFmt numFmtId="232" formatCode="#,##0&quot; / Ⅹ. 주택, 건설&quot;"/>
    <numFmt numFmtId="233" formatCode="_-&quot;₩&quot;* #,##0_-;\!\-&quot;₩&quot;* #,##0_-;_-&quot;₩&quot;* &quot;-&quot;_-;_-@_-"/>
    <numFmt numFmtId="234" formatCode="0_ "/>
    <numFmt numFmtId="235" formatCode="0_);[Red]\(0\)"/>
    <numFmt numFmtId="236" formatCode="_-* #,##0.0_-;\-* #,##0.0_-;_-* &quot;-&quot;??_-;_-@_-"/>
    <numFmt numFmtId="237" formatCode="_-* #,##0_-;\-* #,##0_-;_-* &quot;-&quot;??_-;_-@_-"/>
    <numFmt numFmtId="238" formatCode="0;[Red]0"/>
    <numFmt numFmtId="239" formatCode="0.000_);[Red]\(0.000\)"/>
  </numFmts>
  <fonts count="198">
    <font>
      <sz val="12"/>
      <name val="바탕체"/>
      <family val="1"/>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11"/>
      <color indexed="8"/>
      <name val="맑은 고딕"/>
      <family val="3"/>
      <charset val="129"/>
    </font>
    <font>
      <sz val="10"/>
      <name val="굴림체"/>
      <family val="3"/>
      <charset val="129"/>
    </font>
    <font>
      <sz val="12"/>
      <name val="Times New Roman"/>
      <family val="1"/>
    </font>
    <font>
      <sz val="11"/>
      <color indexed="8"/>
      <name val="돋움"/>
      <family val="3"/>
      <charset val="129"/>
    </font>
    <font>
      <sz val="11"/>
      <color indexed="9"/>
      <name val="돋움"/>
      <family val="3"/>
      <charset val="129"/>
    </font>
    <font>
      <sz val="12"/>
      <name val="ⓒoUAAA¨u"/>
      <family val="1"/>
      <charset val="129"/>
    </font>
    <font>
      <sz val="11"/>
      <name val="￥i￠￢￠?o"/>
      <family val="3"/>
      <charset val="129"/>
    </font>
    <font>
      <sz val="12"/>
      <name val="¸íÁ¶"/>
      <family val="3"/>
      <charset val="129"/>
    </font>
    <font>
      <sz val="12"/>
      <name val="¸iA¶"/>
      <family val="3"/>
      <charset val="129"/>
    </font>
    <font>
      <sz val="11"/>
      <name val="µ¸¿ò"/>
      <family val="3"/>
      <charset val="129"/>
    </font>
    <font>
      <sz val="12"/>
      <name val="¹UAAA¼"/>
      <family val="3"/>
      <charset val="129"/>
    </font>
    <font>
      <sz val="12"/>
      <name val="¹ÙÅÁÃ¼"/>
      <family val="1"/>
      <charset val="129"/>
    </font>
    <font>
      <sz val="10"/>
      <name val="Geneva"/>
      <family val="2"/>
    </font>
    <font>
      <sz val="12"/>
      <name val="System"/>
      <family val="2"/>
      <charset val="129"/>
    </font>
    <font>
      <sz val="11"/>
      <name val="μ¸¿o"/>
      <family val="3"/>
      <charset val="129"/>
    </font>
    <font>
      <sz val="12"/>
      <name val="±¼¸²A¼"/>
      <family val="3"/>
      <charset val="129"/>
    </font>
    <font>
      <sz val="12"/>
      <name val="±¼¸²Ã¼"/>
      <family val="3"/>
      <charset val="129"/>
    </font>
    <font>
      <b/>
      <sz val="10"/>
      <name val="Helv"/>
      <family val="2"/>
    </font>
    <font>
      <sz val="10"/>
      <name val="Arial"/>
      <family val="2"/>
    </font>
    <font>
      <sz val="11"/>
      <name val="돋움"/>
      <family val="3"/>
      <charset val="129"/>
    </font>
    <font>
      <sz val="12"/>
      <name val="바탕체"/>
      <family val="1"/>
      <charset val="129"/>
    </font>
    <font>
      <sz val="8"/>
      <name val="Arial"/>
      <family val="2"/>
    </font>
    <font>
      <b/>
      <sz val="12"/>
      <name val="Helv"/>
      <family val="2"/>
    </font>
    <font>
      <b/>
      <sz val="12"/>
      <name val="Arial"/>
      <family val="2"/>
    </font>
    <font>
      <b/>
      <sz val="18"/>
      <name val="Arial"/>
      <family val="2"/>
    </font>
    <font>
      <b/>
      <sz val="11"/>
      <name val="Helv"/>
      <family val="2"/>
    </font>
    <font>
      <sz val="8"/>
      <name val="바탕체"/>
      <family val="1"/>
      <charset val="129"/>
    </font>
    <font>
      <sz val="11"/>
      <color indexed="10"/>
      <name val="돋움"/>
      <family val="3"/>
      <charset val="129"/>
    </font>
    <font>
      <b/>
      <sz val="11"/>
      <color indexed="52"/>
      <name val="돋움"/>
      <family val="3"/>
      <charset val="129"/>
    </font>
    <font>
      <b/>
      <sz val="1"/>
      <color indexed="8"/>
      <name val="Courier"/>
      <family val="3"/>
    </font>
    <font>
      <sz val="11"/>
      <color indexed="20"/>
      <name val="돋움"/>
      <family val="3"/>
      <charset val="129"/>
    </font>
    <font>
      <sz val="1"/>
      <color indexed="8"/>
      <name val="Courier"/>
      <family val="3"/>
    </font>
    <font>
      <sz val="14"/>
      <name val="뼻뮝"/>
      <family val="3"/>
      <charset val="129"/>
    </font>
    <font>
      <sz val="10"/>
      <name val="바탕"/>
      <family val="1"/>
      <charset val="129"/>
    </font>
    <font>
      <sz val="11"/>
      <color indexed="60"/>
      <name val="돋움"/>
      <family val="3"/>
      <charset val="129"/>
    </font>
    <font>
      <sz val="11"/>
      <name val="뼻뮝"/>
      <family val="3"/>
      <charset val="129"/>
    </font>
    <font>
      <i/>
      <sz val="11"/>
      <color indexed="23"/>
      <name val="돋움"/>
      <family val="3"/>
      <charset val="129"/>
    </font>
    <font>
      <b/>
      <sz val="11"/>
      <color indexed="9"/>
      <name val="돋움"/>
      <family val="3"/>
      <charset val="129"/>
    </font>
    <font>
      <sz val="11"/>
      <color indexed="52"/>
      <name val="돋움"/>
      <family val="3"/>
      <charset val="129"/>
    </font>
    <font>
      <b/>
      <sz val="11"/>
      <color indexed="8"/>
      <name val="돋움"/>
      <family val="3"/>
      <charset val="129"/>
    </font>
    <font>
      <sz val="11"/>
      <color indexed="62"/>
      <name val="돋움"/>
      <family val="3"/>
      <charset val="129"/>
    </font>
    <font>
      <b/>
      <sz val="14"/>
      <name val="바탕"/>
      <family val="1"/>
      <charset val="129"/>
    </font>
    <font>
      <b/>
      <sz val="18"/>
      <color indexed="56"/>
      <name val="맑은 고딕"/>
      <family val="3"/>
      <charset val="129"/>
    </font>
    <font>
      <b/>
      <sz val="15"/>
      <color indexed="56"/>
      <name val="돋움"/>
      <family val="3"/>
      <charset val="129"/>
    </font>
    <font>
      <b/>
      <sz val="13"/>
      <color indexed="56"/>
      <name val="돋움"/>
      <family val="3"/>
      <charset val="129"/>
    </font>
    <font>
      <b/>
      <sz val="11"/>
      <color indexed="56"/>
      <name val="돋움"/>
      <family val="3"/>
      <charset val="129"/>
    </font>
    <font>
      <sz val="11"/>
      <color indexed="17"/>
      <name val="돋움"/>
      <family val="3"/>
      <charset val="129"/>
    </font>
    <font>
      <b/>
      <sz val="11"/>
      <color indexed="63"/>
      <name val="돋움"/>
      <family val="3"/>
      <charset val="129"/>
    </font>
    <font>
      <b/>
      <sz val="16"/>
      <name val="바탕"/>
      <family val="1"/>
      <charset val="129"/>
    </font>
    <font>
      <sz val="8"/>
      <name val="바탕"/>
      <family val="1"/>
      <charset val="129"/>
    </font>
    <font>
      <sz val="10"/>
      <name val="바탕체"/>
      <family val="1"/>
      <charset val="129"/>
    </font>
    <font>
      <sz val="12"/>
      <name val="돋움"/>
      <family val="3"/>
      <charset val="129"/>
    </font>
    <font>
      <sz val="11"/>
      <color indexed="8"/>
      <name val="맑은 고딕"/>
      <family val="3"/>
      <charset val="129"/>
    </font>
    <font>
      <sz val="9"/>
      <name val="굴림체"/>
      <family val="3"/>
      <charset val="129"/>
    </font>
    <font>
      <sz val="9"/>
      <name val="돋움"/>
      <family val="3"/>
      <charset val="129"/>
    </font>
    <font>
      <sz val="9"/>
      <name val="바탕체"/>
      <family val="1"/>
      <charset val="129"/>
    </font>
    <font>
      <b/>
      <sz val="9"/>
      <name val="굴림체"/>
      <family val="3"/>
      <charset val="129"/>
    </font>
    <font>
      <b/>
      <sz val="10"/>
      <name val="돋움"/>
      <family val="3"/>
      <charset val="129"/>
    </font>
    <font>
      <u/>
      <sz val="12"/>
      <color indexed="12"/>
      <name val="바탕체"/>
      <family val="1"/>
      <charset val="129"/>
    </font>
    <font>
      <b/>
      <u/>
      <sz val="13"/>
      <name val="굴림체"/>
      <family val="3"/>
      <charset val="129"/>
    </font>
    <font>
      <sz val="12"/>
      <name val="굴림체"/>
      <family val="3"/>
      <charset val="129"/>
    </font>
    <font>
      <sz val="11"/>
      <name val="굴림체"/>
      <family val="3"/>
      <charset val="129"/>
    </font>
    <font>
      <sz val="9"/>
      <color theme="1"/>
      <name val="돋움"/>
      <family val="3"/>
      <charset val="129"/>
    </font>
    <font>
      <b/>
      <sz val="9"/>
      <color theme="1"/>
      <name val="돋움"/>
      <family val="3"/>
      <charset val="129"/>
    </font>
    <font>
      <sz val="10"/>
      <color indexed="8"/>
      <name val="굴림체"/>
      <family val="3"/>
      <charset val="129"/>
    </font>
    <font>
      <sz val="11"/>
      <color indexed="8"/>
      <name val="Calibri"/>
      <family val="2"/>
    </font>
    <font>
      <sz val="11"/>
      <color indexed="9"/>
      <name val="Calibri"/>
      <family val="2"/>
    </font>
    <font>
      <sz val="12"/>
      <color indexed="8"/>
      <name val="한컴바탕"/>
      <family val="1"/>
      <charset val="129"/>
    </font>
    <font>
      <sz val="10"/>
      <color indexed="8"/>
      <name val="한컴바탕"/>
      <family val="1"/>
      <charset val="129"/>
    </font>
    <font>
      <sz val="11"/>
      <color indexed="20"/>
      <name val="Calibri"/>
      <family val="2"/>
    </font>
    <font>
      <sz val="11"/>
      <color indexed="8"/>
      <name val="한컴바탕"/>
      <family val="1"/>
      <charset val="129"/>
    </font>
    <font>
      <b/>
      <sz val="11"/>
      <color indexed="52"/>
      <name val="Calibri"/>
      <family val="2"/>
    </font>
    <font>
      <b/>
      <sz val="10"/>
      <color indexed="8"/>
      <name val="한컴바탕"/>
      <family val="1"/>
      <charset val="129"/>
    </font>
    <font>
      <b/>
      <sz val="11"/>
      <color indexed="9"/>
      <name val="Calibri"/>
      <family val="2"/>
    </font>
    <font>
      <sz val="10"/>
      <color indexed="8"/>
      <name val="Arial"/>
      <family val="2"/>
    </font>
    <font>
      <i/>
      <sz val="11"/>
      <color indexed="23"/>
      <name val="Calibri"/>
      <family val="2"/>
    </font>
    <font>
      <sz val="11"/>
      <color indexed="17"/>
      <name val="Calibri"/>
      <family val="2"/>
    </font>
    <font>
      <sz val="8"/>
      <color indexed="8"/>
      <name val="Arial"/>
      <family val="2"/>
    </font>
    <font>
      <b/>
      <sz val="12"/>
      <color indexed="8"/>
      <name val="한컴바탕"/>
      <family val="1"/>
      <charset val="129"/>
    </font>
    <font>
      <b/>
      <sz val="12"/>
      <color indexed="8"/>
      <name val="Arial"/>
      <family val="2"/>
    </font>
    <font>
      <b/>
      <sz val="18"/>
      <color indexed="8"/>
      <name val="Arial"/>
      <family val="2"/>
    </font>
    <font>
      <b/>
      <sz val="11"/>
      <color indexed="56"/>
      <name val="Calibri"/>
      <family val="2"/>
    </font>
    <font>
      <sz val="11"/>
      <color indexed="62"/>
      <name val="Calibri"/>
      <family val="2"/>
    </font>
    <font>
      <sz val="11"/>
      <color indexed="52"/>
      <name val="Calibri"/>
      <family val="2"/>
    </font>
    <font>
      <b/>
      <sz val="11"/>
      <color indexed="8"/>
      <name val="한컴바탕"/>
      <family val="1"/>
      <charset val="129"/>
    </font>
    <font>
      <sz val="11"/>
      <color indexed="60"/>
      <name val="Calibri"/>
      <family val="2"/>
    </font>
    <font>
      <b/>
      <sz val="11"/>
      <color indexed="63"/>
      <name val="Calibri"/>
      <family val="2"/>
    </font>
    <font>
      <b/>
      <sz val="18"/>
      <color indexed="56"/>
      <name val="Cambria"/>
      <family val="1"/>
    </font>
    <font>
      <b/>
      <u/>
      <sz val="13"/>
      <color indexed="8"/>
      <name val="굴림체"/>
      <family val="3"/>
      <charset val="129"/>
    </font>
    <font>
      <sz val="12"/>
      <color indexed="8"/>
      <name val="굴림체"/>
      <family val="3"/>
      <charset val="129"/>
    </font>
    <font>
      <sz val="8"/>
      <color indexed="8"/>
      <name val="바탕체"/>
      <family val="1"/>
      <charset val="129"/>
    </font>
    <font>
      <sz val="11"/>
      <color indexed="10"/>
      <name val="Calibri"/>
      <family val="2"/>
    </font>
    <font>
      <b/>
      <sz val="1"/>
      <color indexed="8"/>
      <name val="한컴바탕"/>
      <family val="1"/>
      <charset val="129"/>
    </font>
    <font>
      <sz val="1"/>
      <color indexed="8"/>
      <name val="한컴바탕"/>
      <family val="1"/>
      <charset val="129"/>
    </font>
    <font>
      <sz val="10"/>
      <color indexed="8"/>
      <name val="바탕"/>
      <family val="1"/>
      <charset val="129"/>
    </font>
    <font>
      <sz val="11"/>
      <color indexed="8"/>
      <name val="굴림체"/>
      <family val="3"/>
      <charset val="129"/>
    </font>
    <font>
      <b/>
      <sz val="14"/>
      <color indexed="8"/>
      <name val="바탕"/>
      <family val="1"/>
      <charset val="129"/>
    </font>
    <font>
      <b/>
      <sz val="16"/>
      <color indexed="8"/>
      <name val="바탕"/>
      <family val="1"/>
      <charset val="129"/>
    </font>
    <font>
      <sz val="11"/>
      <color theme="1"/>
      <name val="맑은 고딕"/>
      <family val="3"/>
      <charset val="129"/>
      <scheme val="minor"/>
    </font>
    <font>
      <sz val="10"/>
      <color indexed="8"/>
      <name val="굴림"/>
      <family val="3"/>
      <charset val="129"/>
    </font>
    <font>
      <sz val="10"/>
      <name val="Helv"/>
      <family val="2"/>
    </font>
    <font>
      <sz val="11"/>
      <color indexed="9"/>
      <name val="맑은 고딕"/>
      <family val="3"/>
      <charset val="129"/>
    </font>
    <font>
      <sz val="11"/>
      <color theme="0"/>
      <name val="맑은 고딕"/>
      <family val="3"/>
      <charset val="129"/>
      <scheme val="minor"/>
    </font>
    <font>
      <sz val="10"/>
      <name val="MS Sans Serif"/>
      <family val="2"/>
    </font>
    <font>
      <sz val="11"/>
      <color indexed="20"/>
      <name val="맑은 고딕"/>
      <family val="3"/>
      <charset val="129"/>
    </font>
    <font>
      <b/>
      <sz val="11"/>
      <color indexed="52"/>
      <name val="맑은 고딕"/>
      <family val="3"/>
      <charset val="129"/>
    </font>
    <font>
      <b/>
      <sz val="11"/>
      <color indexed="9"/>
      <name val="맑은 고딕"/>
      <family val="3"/>
      <charset val="129"/>
    </font>
    <font>
      <sz val="10"/>
      <name val="Times New Roman"/>
      <family val="1"/>
    </font>
    <font>
      <i/>
      <sz val="11"/>
      <color indexed="23"/>
      <name val="맑은 고딕"/>
      <family val="3"/>
      <charset val="129"/>
    </font>
    <font>
      <sz val="11"/>
      <color indexed="17"/>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u/>
      <sz val="8"/>
      <color indexed="12"/>
      <name val="Times New Roman"/>
      <family val="1"/>
    </font>
    <font>
      <sz val="11"/>
      <color indexed="62"/>
      <name val="맑은 고딕"/>
      <family val="3"/>
      <charset val="129"/>
    </font>
    <font>
      <sz val="11"/>
      <color indexed="52"/>
      <name val="맑은 고딕"/>
      <family val="3"/>
      <charset val="129"/>
    </font>
    <font>
      <sz val="11"/>
      <color indexed="60"/>
      <name val="맑은 고딕"/>
      <family val="3"/>
      <charset val="129"/>
    </font>
    <font>
      <b/>
      <sz val="11"/>
      <color indexed="63"/>
      <name val="맑은 고딕"/>
      <family val="3"/>
      <charset val="129"/>
    </font>
    <font>
      <b/>
      <sz val="11"/>
      <color indexed="8"/>
      <name val="맑은 고딕"/>
      <family val="3"/>
      <charset val="129"/>
    </font>
    <font>
      <sz val="11"/>
      <color indexed="10"/>
      <name val="맑은 고딕"/>
      <family val="3"/>
      <charset val="129"/>
    </font>
    <font>
      <sz val="11"/>
      <color rgb="FFFF0000"/>
      <name val="맑은 고딕"/>
      <family val="3"/>
      <charset val="129"/>
      <scheme val="minor"/>
    </font>
    <font>
      <sz val="10"/>
      <color indexed="10"/>
      <name val="돋움"/>
      <family val="3"/>
      <charset val="129"/>
    </font>
    <font>
      <b/>
      <sz val="11"/>
      <color rgb="FFFA7D00"/>
      <name val="맑은 고딕"/>
      <family val="3"/>
      <charset val="129"/>
      <scheme val="minor"/>
    </font>
    <font>
      <b/>
      <sz val="10"/>
      <color indexed="52"/>
      <name val="돋움"/>
      <family val="3"/>
      <charset val="129"/>
    </font>
    <font>
      <sz val="11"/>
      <color rgb="FF9C0006"/>
      <name val="맑은 고딕"/>
      <family val="3"/>
      <charset val="129"/>
      <scheme val="minor"/>
    </font>
    <font>
      <u/>
      <sz val="11"/>
      <color indexed="36"/>
      <name val="돋움"/>
      <family val="3"/>
      <charset val="129"/>
    </font>
    <font>
      <sz val="11"/>
      <color rgb="FF9C6500"/>
      <name val="맑은 고딕"/>
      <family val="3"/>
      <charset val="129"/>
      <scheme val="minor"/>
    </font>
    <font>
      <i/>
      <sz val="11"/>
      <color rgb="FF7F7F7F"/>
      <name val="맑은 고딕"/>
      <family val="3"/>
      <charset val="129"/>
      <scheme val="minor"/>
    </font>
    <font>
      <i/>
      <sz val="10"/>
      <color indexed="23"/>
      <name val="돋움"/>
      <family val="3"/>
      <charset val="129"/>
    </font>
    <font>
      <b/>
      <sz val="11"/>
      <color theme="0"/>
      <name val="맑은 고딕"/>
      <family val="3"/>
      <charset val="129"/>
      <scheme val="minor"/>
    </font>
    <font>
      <sz val="10"/>
      <name val="굴림"/>
      <family val="3"/>
      <charset val="129"/>
    </font>
    <font>
      <sz val="11"/>
      <color rgb="FFFA7D00"/>
      <name val="맑은 고딕"/>
      <family val="3"/>
      <charset val="129"/>
      <scheme val="minor"/>
    </font>
    <font>
      <sz val="10"/>
      <color indexed="52"/>
      <name val="돋움"/>
      <family val="3"/>
      <charset val="129"/>
    </font>
    <font>
      <b/>
      <sz val="11"/>
      <color theme="1"/>
      <name val="맑은 고딕"/>
      <family val="3"/>
      <charset val="129"/>
      <scheme val="minor"/>
    </font>
    <font>
      <b/>
      <sz val="10"/>
      <color indexed="8"/>
      <name val="돋움"/>
      <family val="3"/>
      <charset val="129"/>
    </font>
    <font>
      <sz val="11"/>
      <color rgb="FF3F3F76"/>
      <name val="맑은 고딕"/>
      <family val="3"/>
      <charset val="129"/>
      <scheme val="minor"/>
    </font>
    <font>
      <sz val="10"/>
      <color indexed="62"/>
      <name val="돋움"/>
      <family val="3"/>
      <charset val="129"/>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b/>
      <sz val="12"/>
      <name val="돋움"/>
      <family val="3"/>
      <charset val="129"/>
    </font>
    <font>
      <sz val="12"/>
      <color indexed="8"/>
      <name val="바탕체"/>
      <family val="1"/>
      <charset val="129"/>
    </font>
    <font>
      <u/>
      <sz val="11"/>
      <color indexed="12"/>
      <name val="맑은 고딕"/>
      <family val="3"/>
      <charset val="129"/>
    </font>
    <font>
      <u/>
      <sz val="11"/>
      <color indexed="12"/>
      <name val="돋움"/>
      <family val="3"/>
      <charset val="129"/>
    </font>
    <font>
      <sz val="10"/>
      <name val="돋움체"/>
      <family val="3"/>
      <charset val="129"/>
    </font>
    <font>
      <b/>
      <sz val="17"/>
      <color theme="1"/>
      <name val="굴림"/>
      <family val="3"/>
      <charset val="129"/>
    </font>
    <font>
      <b/>
      <sz val="15"/>
      <color theme="1"/>
      <name val="굴림"/>
      <family val="3"/>
      <charset val="129"/>
    </font>
    <font>
      <sz val="8"/>
      <color theme="1"/>
      <name val="돋움"/>
      <family val="3"/>
      <charset val="129"/>
    </font>
    <font>
      <sz val="10"/>
      <color theme="1"/>
      <name val="바탕"/>
      <family val="1"/>
      <charset val="129"/>
    </font>
    <font>
      <sz val="12"/>
      <color theme="1"/>
      <name val="바탕체"/>
      <family val="1"/>
      <charset val="129"/>
    </font>
    <font>
      <sz val="9"/>
      <color theme="1"/>
      <name val="굴림체"/>
      <family val="3"/>
      <charset val="129"/>
    </font>
    <font>
      <sz val="9"/>
      <color theme="1"/>
      <name val="바탕"/>
      <family val="1"/>
      <charset val="129"/>
    </font>
    <font>
      <sz val="12"/>
      <color theme="1"/>
      <name val="바탕"/>
      <family val="1"/>
      <charset val="129"/>
    </font>
    <font>
      <sz val="7"/>
      <color theme="1"/>
      <name val="돋움"/>
      <family val="3"/>
      <charset val="129"/>
    </font>
    <font>
      <sz val="17"/>
      <color theme="1"/>
      <name val="바탕체"/>
      <family val="1"/>
      <charset val="129"/>
    </font>
    <font>
      <sz val="9"/>
      <color theme="1"/>
      <name val="Abadi MT Condensed Light"/>
      <family val="2"/>
    </font>
    <font>
      <sz val="9"/>
      <color theme="1"/>
      <name val="바탕체"/>
      <family val="1"/>
      <charset val="129"/>
    </font>
    <font>
      <b/>
      <sz val="14"/>
      <color theme="1"/>
      <name val="굴림"/>
      <family val="3"/>
      <charset val="129"/>
    </font>
    <font>
      <sz val="15"/>
      <color theme="1"/>
      <name val="돋움"/>
      <family val="3"/>
      <charset val="129"/>
    </font>
    <font>
      <sz val="7.5"/>
      <color theme="1"/>
      <name val="돋움"/>
      <family val="3"/>
      <charset val="129"/>
    </font>
    <font>
      <vertAlign val="superscript"/>
      <sz val="9"/>
      <color theme="1"/>
      <name val="돋움"/>
      <family val="3"/>
      <charset val="129"/>
    </font>
    <font>
      <b/>
      <sz val="8"/>
      <color theme="1"/>
      <name val="돋움"/>
      <family val="3"/>
      <charset val="129"/>
    </font>
    <font>
      <sz val="10"/>
      <color theme="1"/>
      <name val="바탕체"/>
      <family val="1"/>
      <charset val="129"/>
    </font>
    <font>
      <sz val="10"/>
      <color theme="1"/>
      <name val="굴림체"/>
      <family val="3"/>
      <charset val="129"/>
    </font>
    <font>
      <sz val="8"/>
      <color theme="1"/>
      <name val="바탕체"/>
      <family val="1"/>
      <charset val="129"/>
    </font>
    <font>
      <b/>
      <sz val="9"/>
      <color theme="1"/>
      <name val="굴림체"/>
      <family val="3"/>
      <charset val="129"/>
    </font>
    <font>
      <b/>
      <sz val="9"/>
      <color theme="1"/>
      <name val="바탕체"/>
      <family val="1"/>
      <charset val="129"/>
    </font>
    <font>
      <b/>
      <sz val="9"/>
      <color theme="1"/>
      <name val="굴림"/>
      <family val="3"/>
      <charset val="129"/>
    </font>
    <font>
      <b/>
      <sz val="13"/>
      <color theme="1"/>
      <name val="굴림"/>
      <family val="3"/>
      <charset val="129"/>
    </font>
    <font>
      <sz val="11"/>
      <color indexed="8"/>
      <name val="맑은 고딕"/>
      <family val="2"/>
      <scheme val="minor"/>
    </font>
    <font>
      <b/>
      <sz val="17"/>
      <name val="굴림"/>
      <family val="3"/>
      <charset val="129"/>
    </font>
    <font>
      <b/>
      <sz val="15"/>
      <name val="굴림"/>
      <family val="3"/>
      <charset val="129"/>
    </font>
    <font>
      <b/>
      <sz val="9"/>
      <name val="돋움"/>
      <family val="3"/>
      <charset val="129"/>
    </font>
    <font>
      <sz val="8"/>
      <name val="돋움"/>
      <family val="3"/>
      <charset val="129"/>
    </font>
    <font>
      <sz val="9"/>
      <name val="바탕"/>
      <family val="1"/>
      <charset val="129"/>
    </font>
    <font>
      <sz val="7"/>
      <name val="돋움"/>
      <family val="3"/>
      <charset val="129"/>
    </font>
    <font>
      <b/>
      <sz val="8"/>
      <name val="돋움"/>
      <family val="3"/>
      <charset val="129"/>
    </font>
    <font>
      <sz val="8"/>
      <color theme="1"/>
      <name val="맑은 고딕"/>
      <family val="3"/>
      <charset val="129"/>
    </font>
    <font>
      <sz val="7.5"/>
      <name val="돋움"/>
      <family val="3"/>
      <charset val="129"/>
    </font>
    <font>
      <sz val="10"/>
      <name val="돋움"/>
      <family val="3"/>
      <charset val="129"/>
    </font>
    <font>
      <sz val="6"/>
      <color theme="1"/>
      <name val="돋움"/>
      <family val="3"/>
      <charset val="129"/>
    </font>
    <font>
      <b/>
      <sz val="9"/>
      <color theme="1"/>
      <name val="바탕"/>
      <family val="1"/>
      <charset val="129"/>
    </font>
    <font>
      <sz val="9"/>
      <color rgb="FFFF0000"/>
      <name val="돋움"/>
      <family val="3"/>
      <charset val="129"/>
    </font>
    <font>
      <sz val="8"/>
      <name val="맑은 고딕"/>
      <family val="2"/>
      <charset val="129"/>
      <scheme val="minor"/>
    </font>
    <font>
      <sz val="12"/>
      <color theme="1"/>
      <name val="돋움"/>
      <family val="3"/>
      <charset val="129"/>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hair">
        <color indexed="64"/>
      </left>
      <right style="thin">
        <color indexed="64"/>
      </right>
      <top/>
      <bottom/>
      <diagonal/>
    </border>
    <border>
      <left style="hair">
        <color indexed="64"/>
      </left>
      <right/>
      <top/>
      <bottom/>
      <diagonal/>
    </border>
    <border>
      <left/>
      <right/>
      <top/>
      <bottom style="double">
        <color indexed="64"/>
      </bottom>
      <diagonal/>
    </border>
    <border>
      <left/>
      <right/>
      <top/>
      <bottom style="thin">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medium">
        <color indexed="64"/>
      </top>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thin">
        <color indexed="64"/>
      </right>
      <top style="medium">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8"/>
      </bottom>
      <diagonal/>
    </border>
    <border>
      <left/>
      <right/>
      <top/>
      <bottom style="medium">
        <color auto="1"/>
      </bottom>
      <diagonal/>
    </border>
    <border>
      <left/>
      <right style="thin">
        <color indexed="64"/>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238">
    <xf numFmtId="0" fontId="0" fillId="0" borderId="0"/>
    <xf numFmtId="0" fontId="11" fillId="0" borderId="0" applyFont="0" applyFill="0" applyBorder="0" applyAlignment="0" applyProtection="0"/>
    <xf numFmtId="0" fontId="30" fillId="0" borderId="0"/>
    <xf numFmtId="0" fontId="12"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9"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9"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9"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0" borderId="0" applyFont="0" applyFill="0" applyBorder="0" applyAlignment="0" applyProtection="0"/>
    <xf numFmtId="0" fontId="16" fillId="0" borderId="0" applyFont="0" applyFill="0" applyBorder="0" applyAlignment="0" applyProtection="0"/>
    <xf numFmtId="199" fontId="17" fillId="0" borderId="0" applyFont="0" applyFill="0" applyBorder="0" applyAlignment="0" applyProtection="0"/>
    <xf numFmtId="199" fontId="18" fillId="0" borderId="0" applyFont="0" applyFill="0" applyBorder="0" applyAlignment="0" applyProtection="0"/>
    <xf numFmtId="176" fontId="19" fillId="0" borderId="0" applyFont="0" applyFill="0" applyBorder="0" applyAlignment="0" applyProtection="0"/>
    <xf numFmtId="199" fontId="18" fillId="0" borderId="0" applyFont="0" applyFill="0" applyBorder="0" applyAlignment="0" applyProtection="0"/>
    <xf numFmtId="176" fontId="19"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201" fontId="17" fillId="0" borderId="0" applyFont="0" applyFill="0" applyBorder="0" applyAlignment="0" applyProtection="0"/>
    <xf numFmtId="201" fontId="18" fillId="0" borderId="0" applyFont="0" applyFill="0" applyBorder="0" applyAlignment="0" applyProtection="0"/>
    <xf numFmtId="178" fontId="19" fillId="0" borderId="0" applyFont="0" applyFill="0" applyBorder="0" applyAlignment="0" applyProtection="0"/>
    <xf numFmtId="201" fontId="18" fillId="0" borderId="0" applyFont="0" applyFill="0" applyBorder="0" applyAlignment="0" applyProtection="0"/>
    <xf numFmtId="178" fontId="19"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2" fontId="22" fillId="0" borderId="0" applyFont="0" applyFill="0" applyBorder="0" applyAlignment="0" applyProtection="0"/>
    <xf numFmtId="202" fontId="22" fillId="0" borderId="0" applyFont="0" applyFill="0" applyBorder="0" applyAlignment="0" applyProtection="0"/>
    <xf numFmtId="202" fontId="22" fillId="0" borderId="0" applyFont="0" applyFill="0" applyBorder="0" applyAlignment="0" applyProtection="0"/>
    <xf numFmtId="202"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3" fontId="17" fillId="0" borderId="0" applyFont="0" applyFill="0" applyBorder="0" applyAlignment="0" applyProtection="0"/>
    <xf numFmtId="203" fontId="18" fillId="0" borderId="0" applyFont="0" applyFill="0" applyBorder="0" applyAlignment="0" applyProtection="0"/>
    <xf numFmtId="177" fontId="19" fillId="0" borderId="0" applyFont="0" applyFill="0" applyBorder="0" applyAlignment="0" applyProtection="0"/>
    <xf numFmtId="203" fontId="18" fillId="0" borderId="0" applyFont="0" applyFill="0" applyBorder="0" applyAlignment="0" applyProtection="0"/>
    <xf numFmtId="177" fontId="19"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204" fontId="17" fillId="0" borderId="0" applyFont="0" applyFill="0" applyBorder="0" applyAlignment="0" applyProtection="0"/>
    <xf numFmtId="204" fontId="18" fillId="0" borderId="0" applyFont="0" applyFill="0" applyBorder="0" applyAlignment="0" applyProtection="0"/>
    <xf numFmtId="179" fontId="19" fillId="0" borderId="0" applyFont="0" applyFill="0" applyBorder="0" applyAlignment="0" applyProtection="0"/>
    <xf numFmtId="204" fontId="18" fillId="0" borderId="0" applyFont="0" applyFill="0" applyBorder="0" applyAlignment="0" applyProtection="0"/>
    <xf numFmtId="179" fontId="19"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3" fillId="0" borderId="0"/>
    <xf numFmtId="0" fontId="17" fillId="0" borderId="0"/>
    <xf numFmtId="0" fontId="18" fillId="0" borderId="0"/>
    <xf numFmtId="0" fontId="19" fillId="0" borderId="0"/>
    <xf numFmtId="0" fontId="18" fillId="0" borderId="0"/>
    <xf numFmtId="0" fontId="21" fillId="0" borderId="0"/>
    <xf numFmtId="0" fontId="24" fillId="0" borderId="0"/>
    <xf numFmtId="0" fontId="19" fillId="0" borderId="0"/>
    <xf numFmtId="0" fontId="20" fillId="0" borderId="0"/>
    <xf numFmtId="0" fontId="21" fillId="0" borderId="0"/>
    <xf numFmtId="0" fontId="20" fillId="0" borderId="0"/>
    <xf numFmtId="0" fontId="21" fillId="0" borderId="0"/>
    <xf numFmtId="0" fontId="24" fillId="0" borderId="0"/>
    <xf numFmtId="0" fontId="19" fillId="0" borderId="0"/>
    <xf numFmtId="0" fontId="25" fillId="0" borderId="0"/>
    <xf numFmtId="0" fontId="26" fillId="0" borderId="0"/>
    <xf numFmtId="0" fontId="22" fillId="0" borderId="0"/>
    <xf numFmtId="0" fontId="22" fillId="0" borderId="0"/>
    <xf numFmtId="0" fontId="25" fillId="0" borderId="0"/>
    <xf numFmtId="0" fontId="26" fillId="0" borderId="0"/>
    <xf numFmtId="0" fontId="20" fillId="0" borderId="0"/>
    <xf numFmtId="0" fontId="21" fillId="0" borderId="0"/>
    <xf numFmtId="0" fontId="27" fillId="0" borderId="0"/>
    <xf numFmtId="177" fontId="28" fillId="0" borderId="0" applyFont="0" applyFill="0" applyBorder="0" applyAlignment="0" applyProtection="0"/>
    <xf numFmtId="179" fontId="28" fillId="0" borderId="0" applyFont="0" applyFill="0" applyBorder="0" applyAlignment="0" applyProtection="0"/>
    <xf numFmtId="3" fontId="28" fillId="0" borderId="0" applyFont="0" applyFill="0" applyBorder="0" applyAlignment="0" applyProtection="0"/>
    <xf numFmtId="0" fontId="11" fillId="0" borderId="0" applyFont="0" applyFill="0" applyBorder="0" applyAlignment="0" applyProtection="0"/>
    <xf numFmtId="190" fontId="29" fillId="0" borderId="0" applyFont="0" applyFill="0" applyBorder="0" applyAlignment="0" applyProtection="0"/>
    <xf numFmtId="188" fontId="29" fillId="0" borderId="0" applyFont="0" applyFill="0" applyBorder="0" applyAlignment="0" applyProtection="0"/>
    <xf numFmtId="191" fontId="29" fillId="0" borderId="0" applyFont="0" applyFill="0" applyBorder="0" applyAlignment="0" applyProtection="0"/>
    <xf numFmtId="0" fontId="28" fillId="0" borderId="0" applyFont="0" applyFill="0" applyBorder="0" applyAlignment="0" applyProtection="0"/>
    <xf numFmtId="192" fontId="30" fillId="0" borderId="0" applyFont="0" applyFill="0" applyBorder="0" applyAlignment="0" applyProtection="0"/>
    <xf numFmtId="2" fontId="28" fillId="0" borderId="0" applyFont="0" applyFill="0" applyBorder="0" applyAlignment="0" applyProtection="0"/>
    <xf numFmtId="38" fontId="31" fillId="16" borderId="0" applyNumberFormat="0" applyBorder="0" applyAlignment="0" applyProtection="0"/>
    <xf numFmtId="0" fontId="32" fillId="0" borderId="0">
      <alignment horizontal="left"/>
    </xf>
    <xf numFmtId="0" fontId="33" fillId="0" borderId="1" applyNumberFormat="0" applyAlignment="0" applyProtection="0">
      <alignment horizontal="left" vertical="center"/>
    </xf>
    <xf numFmtId="0" fontId="33" fillId="0" borderId="2">
      <alignment horizontal="left" vertical="center"/>
    </xf>
    <xf numFmtId="0" fontId="33" fillId="0" borderId="2">
      <alignment horizontal="left" vertical="center"/>
    </xf>
    <xf numFmtId="0" fontId="33" fillId="0" borderId="2">
      <alignment horizontal="left" vertical="center"/>
    </xf>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10" fontId="31" fillId="16" borderId="3" applyNumberFormat="0" applyBorder="0" applyAlignment="0" applyProtection="0"/>
    <xf numFmtId="10" fontId="31" fillId="16" borderId="3" applyNumberFormat="0" applyBorder="0" applyAlignment="0" applyProtection="0"/>
    <xf numFmtId="10" fontId="31" fillId="16" borderId="3" applyNumberFormat="0" applyBorder="0" applyAlignment="0" applyProtection="0"/>
    <xf numFmtId="10" fontId="31" fillId="16" borderId="3" applyNumberFormat="0" applyBorder="0" applyAlignment="0" applyProtection="0"/>
    <xf numFmtId="0" fontId="35" fillId="0" borderId="4"/>
    <xf numFmtId="0" fontId="35" fillId="0" borderId="4"/>
    <xf numFmtId="0" fontId="30" fillId="0" borderId="0"/>
    <xf numFmtId="0" fontId="28" fillId="0" borderId="0"/>
    <xf numFmtId="10" fontId="28" fillId="0" borderId="0" applyFont="0" applyFill="0" applyBorder="0" applyAlignment="0" applyProtection="0"/>
    <xf numFmtId="0" fontId="35" fillId="0" borderId="0"/>
    <xf numFmtId="0" fontId="69" fillId="0" borderId="0" applyFill="0" applyBorder="0" applyProtection="0">
      <alignment horizontal="centerContinuous" vertical="center"/>
    </xf>
    <xf numFmtId="0" fontId="70" fillId="16" borderId="0" applyFill="0" applyBorder="0" applyProtection="0">
      <alignment horizontal="center" vertical="center"/>
    </xf>
    <xf numFmtId="0" fontId="28" fillId="0" borderId="5" applyNumberFormat="0" applyFont="0" applyFill="0" applyAlignment="0" applyProtection="0"/>
    <xf numFmtId="0" fontId="36" fillId="0" borderId="6">
      <alignment horizontal="left"/>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21" borderId="7" applyNumberFormat="0" applyAlignment="0" applyProtection="0">
      <alignment vertical="center"/>
    </xf>
    <xf numFmtId="0" fontId="38" fillId="21" borderId="7" applyNumberFormat="0" applyAlignment="0" applyProtection="0">
      <alignment vertical="center"/>
    </xf>
    <xf numFmtId="0" fontId="38" fillId="21" borderId="7" applyNumberFormat="0" applyAlignment="0" applyProtection="0">
      <alignment vertical="center"/>
    </xf>
    <xf numFmtId="0" fontId="38" fillId="21" borderId="7" applyNumberFormat="0" applyAlignment="0" applyProtection="0">
      <alignment vertical="center"/>
    </xf>
    <xf numFmtId="196" fontId="30" fillId="0" borderId="0">
      <protection locked="0"/>
    </xf>
    <xf numFmtId="208" fontId="29" fillId="0" borderId="0">
      <protection locked="0"/>
    </xf>
    <xf numFmtId="0" fontId="39" fillId="0" borderId="0">
      <protection locked="0"/>
    </xf>
    <xf numFmtId="0" fontId="39" fillId="0" borderId="0">
      <protection locked="0"/>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1" fillId="0" borderId="0">
      <protection locked="0"/>
    </xf>
    <xf numFmtId="0" fontId="41" fillId="0" borderId="0">
      <protection locked="0"/>
    </xf>
    <xf numFmtId="40" fontId="42" fillId="0" borderId="0" applyFont="0" applyFill="0" applyBorder="0" applyAlignment="0" applyProtection="0"/>
    <xf numFmtId="38" fontId="42" fillId="0" borderId="0" applyFont="0" applyFill="0" applyBorder="0" applyAlignment="0" applyProtection="0"/>
    <xf numFmtId="0" fontId="30" fillId="22" borderId="8" applyNumberFormat="0" applyFont="0" applyAlignment="0" applyProtection="0">
      <alignment vertical="center"/>
    </xf>
    <xf numFmtId="0" fontId="30" fillId="22" borderId="8" applyNumberFormat="0" applyFont="0" applyAlignment="0" applyProtection="0">
      <alignment vertical="center"/>
    </xf>
    <xf numFmtId="0" fontId="30" fillId="22" borderId="8" applyNumberFormat="0" applyFont="0" applyAlignment="0" applyProtection="0">
      <alignment vertical="center"/>
    </xf>
    <xf numFmtId="0" fontId="30" fillId="22" borderId="8" applyNumberFormat="0" applyFont="0" applyAlignment="0" applyProtection="0">
      <alignment vertical="center"/>
    </xf>
    <xf numFmtId="0" fontId="42" fillId="0" borderId="0" applyFont="0" applyFill="0" applyBorder="0" applyAlignment="0" applyProtection="0"/>
    <xf numFmtId="0" fontId="42" fillId="0" borderId="0" applyFont="0" applyFill="0" applyBorder="0" applyAlignment="0" applyProtection="0"/>
    <xf numFmtId="0" fontId="43" fillId="0" borderId="0">
      <alignment vertical="center"/>
    </xf>
    <xf numFmtId="9" fontId="71" fillId="16" borderId="0" applyFill="0" applyBorder="0" applyProtection="0">
      <alignment horizontal="right"/>
    </xf>
    <xf numFmtId="10" fontId="71" fillId="0" borderId="0" applyFill="0" applyBorder="0" applyProtection="0">
      <alignment horizontal="right"/>
    </xf>
    <xf numFmtId="9" fontId="29" fillId="0" borderId="0" applyFont="0" applyFill="0" applyBorder="0" applyAlignment="0" applyProtection="0"/>
    <xf numFmtId="9" fontId="30" fillId="0" borderId="0" applyFont="0" applyFill="0" applyBorder="0" applyAlignment="0" applyProtection="0"/>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4" borderId="9" applyNumberFormat="0" applyAlignment="0" applyProtection="0">
      <alignment vertical="center"/>
    </xf>
    <xf numFmtId="0" fontId="47" fillId="24" borderId="9" applyNumberFormat="0" applyAlignment="0" applyProtection="0">
      <alignment vertical="center"/>
    </xf>
    <xf numFmtId="193" fontId="28" fillId="0" borderId="0">
      <alignment vertical="center"/>
    </xf>
    <xf numFmtId="177" fontId="30" fillId="0" borderId="0" applyFont="0" applyFill="0" applyBorder="0" applyAlignment="0" applyProtection="0"/>
    <xf numFmtId="178" fontId="30" fillId="0" borderId="0" applyFont="0" applyFill="0" applyBorder="0" applyAlignment="0" applyProtection="0"/>
    <xf numFmtId="177" fontId="30" fillId="0" borderId="0" applyProtection="0"/>
    <xf numFmtId="41" fontId="29" fillId="0" borderId="0" applyFont="0" applyFill="0" applyBorder="0" applyAlignment="0" applyProtection="0"/>
    <xf numFmtId="0" fontId="30" fillId="0" borderId="0" applyProtection="0"/>
    <xf numFmtId="178" fontId="30" fillId="0" borderId="0" applyProtection="0"/>
    <xf numFmtId="41" fontId="29" fillId="0" borderId="0" applyFont="0" applyFill="0" applyBorder="0" applyAlignment="0" applyProtection="0">
      <alignment vertical="center"/>
    </xf>
    <xf numFmtId="41" fontId="29" fillId="0" borderId="0" applyFont="0" applyFill="0" applyBorder="0" applyAlignment="0" applyProtection="0"/>
    <xf numFmtId="177" fontId="30" fillId="0" borderId="0" applyProtection="0"/>
    <xf numFmtId="177" fontId="30" fillId="0" borderId="0" applyFont="0" applyFill="0" applyBorder="0" applyAlignment="0" applyProtection="0"/>
    <xf numFmtId="177" fontId="30" fillId="0" borderId="0" applyFont="0" applyFill="0" applyBorder="0" applyAlignment="0" applyProtection="0"/>
    <xf numFmtId="41" fontId="29" fillId="0" borderId="0" applyFont="0" applyFill="0" applyBorder="0" applyAlignment="0" applyProtection="0">
      <alignment vertical="center"/>
    </xf>
    <xf numFmtId="177" fontId="30" fillId="0" borderId="0" applyFont="0" applyFill="0" applyBorder="0" applyAlignment="0" applyProtection="0"/>
    <xf numFmtId="0" fontId="11" fillId="0" borderId="0" applyFont="0" applyFill="0" applyBorder="0" applyAlignment="0" applyProtection="0"/>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50" fillId="7" borderId="7" applyNumberFormat="0" applyAlignment="0" applyProtection="0">
      <alignment vertical="center"/>
    </xf>
    <xf numFmtId="0" fontId="50" fillId="7" borderId="7" applyNumberFormat="0" applyAlignment="0" applyProtection="0">
      <alignment vertical="center"/>
    </xf>
    <xf numFmtId="0" fontId="50" fillId="7" borderId="7" applyNumberFormat="0" applyAlignment="0" applyProtection="0">
      <alignment vertical="center"/>
    </xf>
    <xf numFmtId="0" fontId="50" fillId="7" borderId="7" applyNumberFormat="0" applyAlignment="0" applyProtection="0">
      <alignment vertical="center"/>
    </xf>
    <xf numFmtId="4" fontId="41" fillId="0" borderId="0">
      <protection locked="0"/>
    </xf>
    <xf numFmtId="197" fontId="30" fillId="0" borderId="0">
      <protection locked="0"/>
    </xf>
    <xf numFmtId="209" fontId="29" fillId="0" borderId="0">
      <protection locked="0"/>
    </xf>
    <xf numFmtId="0" fontId="51" fillId="0" borderId="0">
      <alignment vertical="center"/>
    </xf>
    <xf numFmtId="0" fontId="52" fillId="0" borderId="0" applyNumberFormat="0" applyFill="0" applyBorder="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54" fillId="0" borderId="13" applyNumberFormat="0" applyFill="0" applyAlignment="0" applyProtection="0">
      <alignment vertical="center"/>
    </xf>
    <xf numFmtId="0" fontId="54" fillId="0" borderId="13" applyNumberFormat="0" applyFill="0" applyAlignment="0" applyProtection="0">
      <alignment vertical="center"/>
    </xf>
    <xf numFmtId="0" fontId="55" fillId="0" borderId="14" applyNumberFormat="0" applyFill="0" applyAlignment="0" applyProtection="0">
      <alignment vertical="center"/>
    </xf>
    <xf numFmtId="0" fontId="55" fillId="0" borderId="14"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7" fillId="21" borderId="15" applyNumberFormat="0" applyAlignment="0" applyProtection="0">
      <alignment vertical="center"/>
    </xf>
    <xf numFmtId="0" fontId="57" fillId="21" borderId="15" applyNumberFormat="0" applyAlignment="0" applyProtection="0">
      <alignment vertical="center"/>
    </xf>
    <xf numFmtId="0" fontId="57" fillId="21" borderId="15" applyNumberFormat="0" applyAlignment="0" applyProtection="0">
      <alignment vertical="center"/>
    </xf>
    <xf numFmtId="0" fontId="57" fillId="21" borderId="15" applyNumberFormat="0" applyAlignment="0" applyProtection="0">
      <alignment vertical="center"/>
    </xf>
    <xf numFmtId="41" fontId="29" fillId="0" borderId="0" applyFont="0" applyFill="0" applyBorder="0" applyAlignment="0" applyProtection="0"/>
    <xf numFmtId="177" fontId="30" fillId="0" borderId="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213" fontId="29" fillId="16" borderId="0" applyFill="0" applyBorder="0" applyProtection="0">
      <alignment horizontal="right"/>
    </xf>
    <xf numFmtId="0" fontId="58" fillId="0" borderId="0">
      <alignment vertical="center"/>
    </xf>
    <xf numFmtId="195" fontId="30" fillId="0" borderId="0">
      <protection locked="0"/>
    </xf>
    <xf numFmtId="210" fontId="29" fillId="0" borderId="0">
      <protection locked="0"/>
    </xf>
    <xf numFmtId="0" fontId="62" fillId="0" borderId="0">
      <alignment vertical="center"/>
    </xf>
    <xf numFmtId="0" fontId="30" fillId="0" borderId="0"/>
    <xf numFmtId="0" fontId="10" fillId="0" borderId="0">
      <alignment vertical="center"/>
    </xf>
    <xf numFmtId="0" fontId="9" fillId="0" borderId="0">
      <alignment vertical="center"/>
    </xf>
    <xf numFmtId="0" fontId="9" fillId="0" borderId="0">
      <alignment vertical="center"/>
    </xf>
    <xf numFmtId="0" fontId="30" fillId="0" borderId="0"/>
    <xf numFmtId="0" fontId="30" fillId="0" borderId="0"/>
    <xf numFmtId="0" fontId="29" fillId="0" borderId="0"/>
    <xf numFmtId="0" fontId="30" fillId="0" borderId="0"/>
    <xf numFmtId="0" fontId="9" fillId="0" borderId="0">
      <alignment vertical="center"/>
    </xf>
    <xf numFmtId="0" fontId="30" fillId="0" borderId="0"/>
    <xf numFmtId="0" fontId="30" fillId="0" borderId="0"/>
    <xf numFmtId="0" fontId="30" fillId="0" borderId="0"/>
    <xf numFmtId="0" fontId="30" fillId="0" borderId="0"/>
    <xf numFmtId="0" fontId="62"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xf numFmtId="0" fontId="29" fillId="0" borderId="0">
      <alignment vertical="center"/>
    </xf>
    <xf numFmtId="0" fontId="62" fillId="0" borderId="0">
      <alignment vertical="center"/>
    </xf>
    <xf numFmtId="0" fontId="10" fillId="0" borderId="0">
      <alignment vertical="center"/>
    </xf>
    <xf numFmtId="0" fontId="9" fillId="0" borderId="0">
      <alignment vertical="center"/>
    </xf>
    <xf numFmtId="0" fontId="9" fillId="0" borderId="0">
      <alignment vertical="center"/>
    </xf>
    <xf numFmtId="0" fontId="30" fillId="0" borderId="0"/>
    <xf numFmtId="0" fontId="29" fillId="0" borderId="0"/>
    <xf numFmtId="0" fontId="30" fillId="0" borderId="0"/>
    <xf numFmtId="0" fontId="30" fillId="0" borderId="0" applyProtection="0"/>
    <xf numFmtId="0" fontId="30" fillId="0" borderId="0"/>
    <xf numFmtId="0" fontId="29" fillId="0" borderId="0">
      <alignment vertical="center"/>
    </xf>
    <xf numFmtId="0" fontId="29" fillId="0" borderId="0">
      <alignment vertical="center"/>
    </xf>
    <xf numFmtId="0" fontId="30" fillId="0" borderId="0"/>
    <xf numFmtId="0" fontId="29" fillId="0" borderId="0">
      <alignment vertical="center"/>
    </xf>
    <xf numFmtId="0" fontId="29" fillId="0" borderId="0">
      <alignment vertical="center"/>
    </xf>
    <xf numFmtId="0" fontId="30" fillId="0" borderId="0"/>
    <xf numFmtId="0" fontId="30" fillId="0" borderId="0"/>
    <xf numFmtId="0" fontId="29" fillId="0" borderId="0">
      <alignment vertical="center"/>
    </xf>
    <xf numFmtId="0" fontId="3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8" fillId="0" borderId="0" applyNumberFormat="0" applyFill="0" applyBorder="0" applyAlignment="0" applyProtection="0">
      <alignment vertical="top"/>
      <protection locked="0"/>
    </xf>
    <xf numFmtId="0" fontId="41" fillId="0" borderId="5">
      <protection locked="0"/>
    </xf>
    <xf numFmtId="194" fontId="30" fillId="0" borderId="0">
      <protection locked="0"/>
    </xf>
    <xf numFmtId="211" fontId="29" fillId="0" borderId="0">
      <protection locked="0"/>
    </xf>
    <xf numFmtId="198" fontId="30" fillId="0" borderId="0">
      <protection locked="0"/>
    </xf>
    <xf numFmtId="212" fontId="29" fillId="0" borderId="0">
      <protection locked="0"/>
    </xf>
    <xf numFmtId="0" fontId="35" fillId="0" borderId="82"/>
    <xf numFmtId="0" fontId="35" fillId="0" borderId="82"/>
    <xf numFmtId="0" fontId="35" fillId="0" borderId="4"/>
    <xf numFmtId="0" fontId="35" fillId="0" borderId="4"/>
    <xf numFmtId="0" fontId="74" fillId="0" borderId="0" applyFont="0" applyFill="0" applyBorder="0" applyAlignment="0" applyProtection="0"/>
    <xf numFmtId="0" fontId="75" fillId="2" borderId="0" applyNumberFormat="0" applyBorder="0" applyAlignment="0" applyProtection="0"/>
    <xf numFmtId="0" fontId="75" fillId="26" borderId="0" applyNumberFormat="0" applyBorder="0" applyAlignment="0" applyProtection="0"/>
    <xf numFmtId="0" fontId="75" fillId="3" borderId="0" applyNumberFormat="0" applyBorder="0" applyAlignment="0" applyProtection="0"/>
    <xf numFmtId="0" fontId="75" fillId="27" borderId="0" applyNumberFormat="0" applyBorder="0" applyAlignment="0" applyProtection="0"/>
    <xf numFmtId="0" fontId="75" fillId="4" borderId="0" applyNumberFormat="0" applyBorder="0" applyAlignment="0" applyProtection="0"/>
    <xf numFmtId="0" fontId="75" fillId="28" borderId="0" applyNumberFormat="0" applyBorder="0" applyAlignment="0" applyProtection="0"/>
    <xf numFmtId="0" fontId="75" fillId="5" borderId="0" applyNumberFormat="0" applyBorder="0" applyAlignment="0" applyProtection="0"/>
    <xf numFmtId="0" fontId="75" fillId="29" borderId="0" applyNumberFormat="0" applyBorder="0" applyAlignment="0" applyProtection="0"/>
    <xf numFmtId="0" fontId="75" fillId="6" borderId="0" applyNumberFormat="0" applyBorder="0" applyAlignment="0" applyProtection="0"/>
    <xf numFmtId="0" fontId="75" fillId="30" borderId="0" applyNumberFormat="0" applyBorder="0" applyAlignment="0" applyProtection="0"/>
    <xf numFmtId="0" fontId="75" fillId="7" borderId="0" applyNumberFormat="0" applyBorder="0" applyAlignment="0" applyProtection="0"/>
    <xf numFmtId="0" fontId="75" fillId="31" borderId="0" applyNumberFormat="0" applyBorder="0" applyAlignment="0" applyProtection="0"/>
    <xf numFmtId="0" fontId="13" fillId="26" borderId="0" applyNumberFormat="0" applyBorder="0" applyAlignment="0" applyProtection="0">
      <alignment vertical="center"/>
    </xf>
    <xf numFmtId="0" fontId="13" fillId="2" borderId="0" applyNumberFormat="0" applyBorder="0" applyAlignment="0" applyProtection="0">
      <alignment vertical="center"/>
    </xf>
    <xf numFmtId="0" fontId="13" fillId="26" borderId="0" applyNumberFormat="0" applyBorder="0" applyAlignment="0" applyProtection="0">
      <alignment vertical="center"/>
    </xf>
    <xf numFmtId="0" fontId="9" fillId="26"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9" fillId="27"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9" fillId="28"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9" fillId="29"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9" fillId="30"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3" fillId="7" borderId="0" applyNumberFormat="0" applyBorder="0" applyAlignment="0" applyProtection="0">
      <alignment vertical="center"/>
    </xf>
    <xf numFmtId="0" fontId="13" fillId="31" borderId="0" applyNumberFormat="0" applyBorder="0" applyAlignment="0" applyProtection="0">
      <alignment vertical="center"/>
    </xf>
    <xf numFmtId="0" fontId="9" fillId="31" borderId="0" applyNumberFormat="0" applyBorder="0" applyAlignment="0" applyProtection="0">
      <alignment vertical="center"/>
    </xf>
    <xf numFmtId="0" fontId="13" fillId="31" borderId="0" applyNumberFormat="0" applyBorder="0" applyAlignment="0" applyProtection="0">
      <alignment vertical="center"/>
    </xf>
    <xf numFmtId="0" fontId="75" fillId="8" borderId="0" applyNumberFormat="0" applyBorder="0" applyAlignment="0" applyProtection="0"/>
    <xf numFmtId="0" fontId="75" fillId="32" borderId="0" applyNumberFormat="0" applyBorder="0" applyAlignment="0" applyProtection="0"/>
    <xf numFmtId="0" fontId="75" fillId="9" borderId="0" applyNumberFormat="0" applyBorder="0" applyAlignment="0" applyProtection="0"/>
    <xf numFmtId="0" fontId="75" fillId="33" borderId="0" applyNumberFormat="0" applyBorder="0" applyAlignment="0" applyProtection="0"/>
    <xf numFmtId="0" fontId="75" fillId="10" borderId="0" applyNumberFormat="0" applyBorder="0" applyAlignment="0" applyProtection="0"/>
    <xf numFmtId="0" fontId="75" fillId="34" borderId="0" applyNumberFormat="0" applyBorder="0" applyAlignment="0" applyProtection="0"/>
    <xf numFmtId="0" fontId="75" fillId="5" borderId="0" applyNumberFormat="0" applyBorder="0" applyAlignment="0" applyProtection="0"/>
    <xf numFmtId="0" fontId="75" fillId="29" borderId="0" applyNumberFormat="0" applyBorder="0" applyAlignment="0" applyProtection="0"/>
    <xf numFmtId="0" fontId="75" fillId="8" borderId="0" applyNumberFormat="0" applyBorder="0" applyAlignment="0" applyProtection="0"/>
    <xf numFmtId="0" fontId="75" fillId="32" borderId="0" applyNumberFormat="0" applyBorder="0" applyAlignment="0" applyProtection="0"/>
    <xf numFmtId="0" fontId="75" fillId="11" borderId="0" applyNumberFormat="0" applyBorder="0" applyAlignment="0" applyProtection="0"/>
    <xf numFmtId="0" fontId="75" fillId="35" borderId="0" applyNumberFormat="0" applyBorder="0" applyAlignment="0" applyProtection="0"/>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3" fillId="32" borderId="0" applyNumberFormat="0" applyBorder="0" applyAlignment="0" applyProtection="0">
      <alignment vertical="center"/>
    </xf>
    <xf numFmtId="0" fontId="9" fillId="32"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3" fillId="9" borderId="0" applyNumberFormat="0" applyBorder="0" applyAlignment="0" applyProtection="0">
      <alignment vertical="center"/>
    </xf>
    <xf numFmtId="0" fontId="13" fillId="33" borderId="0" applyNumberFormat="0" applyBorder="0" applyAlignment="0" applyProtection="0">
      <alignment vertical="center"/>
    </xf>
    <xf numFmtId="0" fontId="9" fillId="33"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3" fillId="10" borderId="0" applyNumberFormat="0" applyBorder="0" applyAlignment="0" applyProtection="0">
      <alignment vertical="center"/>
    </xf>
    <xf numFmtId="0" fontId="13" fillId="34" borderId="0" applyNumberFormat="0" applyBorder="0" applyAlignment="0" applyProtection="0">
      <alignment vertical="center"/>
    </xf>
    <xf numFmtId="0" fontId="9" fillId="34" borderId="0" applyNumberFormat="0" applyBorder="0" applyAlignment="0" applyProtection="0">
      <alignment vertical="center"/>
    </xf>
    <xf numFmtId="0" fontId="13" fillId="34" borderId="0" applyNumberFormat="0" applyBorder="0" applyAlignment="0" applyProtection="0">
      <alignment vertical="center"/>
    </xf>
    <xf numFmtId="0" fontId="13" fillId="29"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9" fillId="29"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3" fillId="32" borderId="0" applyNumberFormat="0" applyBorder="0" applyAlignment="0" applyProtection="0">
      <alignment vertical="center"/>
    </xf>
    <xf numFmtId="0" fontId="9" fillId="32" borderId="0" applyNumberFormat="0" applyBorder="0" applyAlignment="0" applyProtection="0">
      <alignment vertical="center"/>
    </xf>
    <xf numFmtId="0" fontId="13" fillId="32" borderId="0" applyNumberFormat="0" applyBorder="0" applyAlignment="0" applyProtection="0">
      <alignment vertical="center"/>
    </xf>
    <xf numFmtId="0" fontId="13" fillId="35" borderId="0" applyNumberFormat="0" applyBorder="0" applyAlignment="0" applyProtection="0">
      <alignment vertical="center"/>
    </xf>
    <xf numFmtId="0" fontId="13" fillId="11" borderId="0" applyNumberFormat="0" applyBorder="0" applyAlignment="0" applyProtection="0">
      <alignment vertical="center"/>
    </xf>
    <xf numFmtId="0" fontId="13" fillId="35" borderId="0" applyNumberFormat="0" applyBorder="0" applyAlignment="0" applyProtection="0">
      <alignment vertical="center"/>
    </xf>
    <xf numFmtId="0" fontId="9" fillId="35" borderId="0" applyNumberFormat="0" applyBorder="0" applyAlignment="0" applyProtection="0">
      <alignment vertical="center"/>
    </xf>
    <xf numFmtId="0" fontId="13" fillId="35" borderId="0" applyNumberFormat="0" applyBorder="0" applyAlignment="0" applyProtection="0">
      <alignment vertical="center"/>
    </xf>
    <xf numFmtId="0" fontId="76" fillId="12" borderId="0" applyNumberFormat="0" applyBorder="0" applyAlignment="0" applyProtection="0"/>
    <xf numFmtId="0" fontId="76" fillId="36" borderId="0" applyNumberFormat="0" applyBorder="0" applyAlignment="0" applyProtection="0"/>
    <xf numFmtId="0" fontId="76" fillId="9" borderId="0" applyNumberFormat="0" applyBorder="0" applyAlignment="0" applyProtection="0"/>
    <xf numFmtId="0" fontId="76" fillId="33" borderId="0" applyNumberFormat="0" applyBorder="0" applyAlignment="0" applyProtection="0"/>
    <xf numFmtId="0" fontId="76" fillId="10" borderId="0" applyNumberFormat="0" applyBorder="0" applyAlignment="0" applyProtection="0"/>
    <xf numFmtId="0" fontId="76" fillId="34" borderId="0" applyNumberFormat="0" applyBorder="0" applyAlignment="0" applyProtection="0"/>
    <xf numFmtId="0" fontId="76" fillId="13" borderId="0" applyNumberFormat="0" applyBorder="0" applyAlignment="0" applyProtection="0"/>
    <xf numFmtId="0" fontId="76" fillId="37" borderId="0" applyNumberFormat="0" applyBorder="0" applyAlignment="0" applyProtection="0"/>
    <xf numFmtId="0" fontId="76" fillId="14" borderId="0" applyNumberFormat="0" applyBorder="0" applyAlignment="0" applyProtection="0"/>
    <xf numFmtId="0" fontId="76" fillId="38" borderId="0" applyNumberFormat="0" applyBorder="0" applyAlignment="0" applyProtection="0"/>
    <xf numFmtId="0" fontId="76" fillId="15" borderId="0" applyNumberFormat="0" applyBorder="0" applyAlignment="0" applyProtection="0"/>
    <xf numFmtId="0" fontId="76" fillId="39" borderId="0" applyNumberFormat="0" applyBorder="0" applyAlignment="0" applyProtection="0"/>
    <xf numFmtId="0" fontId="14" fillId="36" borderId="0" applyNumberFormat="0" applyBorder="0" applyAlignment="0" applyProtection="0">
      <alignment vertical="center"/>
    </xf>
    <xf numFmtId="0" fontId="14" fillId="12"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3" borderId="0" applyNumberFormat="0" applyBorder="0" applyAlignment="0" applyProtection="0">
      <alignment vertical="center"/>
    </xf>
    <xf numFmtId="0" fontId="14" fillId="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4" fillId="10"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7"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14" fillId="14"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9" borderId="0" applyNumberFormat="0" applyBorder="0" applyAlignment="0" applyProtection="0">
      <alignment vertical="center"/>
    </xf>
    <xf numFmtId="0" fontId="14" fillId="15" borderId="0" applyNumberFormat="0" applyBorder="0" applyAlignment="0" applyProtection="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76" fillId="17" borderId="0" applyNumberFormat="0" applyBorder="0" applyAlignment="0" applyProtection="0"/>
    <xf numFmtId="0" fontId="76" fillId="40" borderId="0" applyNumberFormat="0" applyBorder="0" applyAlignment="0" applyProtection="0"/>
    <xf numFmtId="0" fontId="76" fillId="18" borderId="0" applyNumberFormat="0" applyBorder="0" applyAlignment="0" applyProtection="0"/>
    <xf numFmtId="0" fontId="76" fillId="41" borderId="0" applyNumberFormat="0" applyBorder="0" applyAlignment="0" applyProtection="0"/>
    <xf numFmtId="0" fontId="76" fillId="19" borderId="0" applyNumberFormat="0" applyBorder="0" applyAlignment="0" applyProtection="0"/>
    <xf numFmtId="0" fontId="76" fillId="42" borderId="0" applyNumberFormat="0" applyBorder="0" applyAlignment="0" applyProtection="0"/>
    <xf numFmtId="0" fontId="76" fillId="13" borderId="0" applyNumberFormat="0" applyBorder="0" applyAlignment="0" applyProtection="0"/>
    <xf numFmtId="0" fontId="76" fillId="37" borderId="0" applyNumberFormat="0" applyBorder="0" applyAlignment="0" applyProtection="0"/>
    <xf numFmtId="0" fontId="76" fillId="14" borderId="0" applyNumberFormat="0" applyBorder="0" applyAlignment="0" applyProtection="0"/>
    <xf numFmtId="0" fontId="76" fillId="38" borderId="0" applyNumberFormat="0" applyBorder="0" applyAlignment="0" applyProtection="0"/>
    <xf numFmtId="0" fontId="76" fillId="20" borderId="0" applyNumberFormat="0" applyBorder="0" applyAlignment="0" applyProtection="0"/>
    <xf numFmtId="0" fontId="76" fillId="43" borderId="0" applyNumberFormat="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9" fillId="3" borderId="0" applyNumberFormat="0" applyBorder="0" applyAlignment="0" applyProtection="0"/>
    <xf numFmtId="0" fontId="79" fillId="27"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1" fillId="21" borderId="7" applyNumberFormat="0" applyAlignment="0" applyProtection="0"/>
    <xf numFmtId="0" fontId="81" fillId="44" borderId="7" applyNumberFormat="0" applyAlignment="0" applyProtection="0"/>
    <xf numFmtId="0" fontId="82" fillId="0" borderId="0"/>
    <xf numFmtId="0" fontId="83" fillId="24" borderId="9" applyNumberFormat="0" applyAlignment="0" applyProtection="0"/>
    <xf numFmtId="0" fontId="83" fillId="45" borderId="9" applyNumberFormat="0" applyAlignment="0" applyProtection="0"/>
    <xf numFmtId="3" fontId="84" fillId="0" borderId="0" applyFont="0" applyFill="0" applyBorder="0" applyAlignment="0" applyProtection="0"/>
    <xf numFmtId="0" fontId="74" fillId="0" borderId="0" applyFont="0" applyFill="0" applyBorder="0" applyAlignment="0" applyProtection="0"/>
    <xf numFmtId="191" fontId="13" fillId="0" borderId="0" applyFont="0" applyFill="0" applyBorder="0" applyAlignment="0" applyProtection="0"/>
    <xf numFmtId="0" fontId="84" fillId="0" borderId="0" applyFont="0" applyFill="0" applyBorder="0" applyAlignment="0" applyProtection="0"/>
    <xf numFmtId="0" fontId="85" fillId="0" borderId="0" applyNumberFormat="0" applyFill="0" applyBorder="0" applyAlignment="0" applyProtection="0"/>
    <xf numFmtId="2" fontId="84" fillId="0" borderId="0" applyFont="0" applyFill="0" applyBorder="0" applyAlignment="0" applyProtection="0"/>
    <xf numFmtId="0" fontId="86" fillId="4" borderId="0" applyNumberFormat="0" applyBorder="0" applyAlignment="0" applyProtection="0"/>
    <xf numFmtId="0" fontId="86" fillId="28" borderId="0" applyNumberFormat="0" applyBorder="0" applyAlignment="0" applyProtection="0"/>
    <xf numFmtId="38" fontId="87" fillId="16" borderId="0" applyNumberFormat="0" applyBorder="0" applyAlignment="0" applyProtection="0"/>
    <xf numFmtId="0" fontId="88" fillId="0" borderId="0">
      <alignment horizontal="left"/>
    </xf>
    <xf numFmtId="0" fontId="89" fillId="0" borderId="1" applyNumberFormat="0" applyAlignment="0" applyProtection="0">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90" fillId="0" borderId="0" applyNumberFormat="0" applyFill="0" applyBorder="0" applyAlignment="0" applyProtection="0"/>
    <xf numFmtId="0" fontId="89" fillId="0" borderId="0" applyNumberFormat="0" applyFill="0" applyBorder="0" applyAlignment="0" applyProtection="0"/>
    <xf numFmtId="0" fontId="91" fillId="0" borderId="14" applyNumberFormat="0" applyFill="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2" fillId="7" borderId="7" applyNumberFormat="0" applyAlignment="0" applyProtection="0"/>
    <xf numFmtId="10" fontId="87" fillId="16" borderId="3" applyNumberFormat="0" applyBorder="0" applyAlignment="0" applyProtection="0"/>
    <xf numFmtId="10" fontId="87" fillId="16" borderId="3" applyNumberFormat="0" applyBorder="0" applyAlignment="0" applyProtection="0"/>
    <xf numFmtId="10" fontId="87" fillId="16" borderId="3" applyNumberFormat="0" applyBorder="0" applyAlignment="0" applyProtection="0"/>
    <xf numFmtId="10" fontId="87" fillId="16" borderId="3" applyNumberFormat="0" applyBorder="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2" fillId="31" borderId="7" applyNumberFormat="0" applyAlignment="0" applyProtection="0"/>
    <xf numFmtId="0" fontId="93" fillId="0" borderId="10" applyNumberFormat="0" applyFill="0" applyAlignment="0" applyProtection="0"/>
    <xf numFmtId="0" fontId="94" fillId="0" borderId="82"/>
    <xf numFmtId="0" fontId="95" fillId="23" borderId="0" applyNumberFormat="0" applyBorder="0" applyAlignment="0" applyProtection="0"/>
    <xf numFmtId="0" fontId="95" fillId="46" borderId="0" applyNumberFormat="0" applyBorder="0" applyAlignment="0" applyProtection="0"/>
    <xf numFmtId="0" fontId="29" fillId="22" borderId="8" applyNumberFormat="0" applyFont="0" applyAlignment="0" applyProtection="0"/>
    <xf numFmtId="0" fontId="13" fillId="47" borderId="8" applyNumberFormat="0" applyFont="0" applyAlignment="0" applyProtection="0"/>
    <xf numFmtId="0" fontId="96" fillId="21" borderId="15" applyNumberFormat="0" applyAlignment="0" applyProtection="0"/>
    <xf numFmtId="0" fontId="96" fillId="44" borderId="15" applyNumberFormat="0" applyAlignment="0" applyProtection="0"/>
    <xf numFmtId="10" fontId="84" fillId="0" borderId="0" applyFont="0" applyFill="0" applyBorder="0" applyAlignment="0" applyProtection="0"/>
    <xf numFmtId="0" fontId="94" fillId="0" borderId="0"/>
    <xf numFmtId="0" fontId="97" fillId="0" borderId="0" applyNumberFormat="0" applyFill="0" applyBorder="0" applyAlignment="0" applyProtection="0"/>
    <xf numFmtId="0" fontId="98" fillId="0" borderId="0" applyFill="0" applyBorder="0" applyProtection="0">
      <alignment horizontal="centerContinuous" vertical="center"/>
    </xf>
    <xf numFmtId="0" fontId="99" fillId="16" borderId="0" applyFill="0" applyBorder="0" applyProtection="0">
      <alignment horizontal="center" vertical="center"/>
    </xf>
    <xf numFmtId="0" fontId="84" fillId="0" borderId="5" applyNumberFormat="0" applyFont="0" applyFill="0" applyAlignment="0" applyProtection="0"/>
    <xf numFmtId="0" fontId="100" fillId="0" borderId="6">
      <alignment horizontal="left"/>
    </xf>
    <xf numFmtId="0" fontId="101" fillId="0" borderId="0" applyNumberFormat="0" applyFill="0" applyBorder="0" applyAlignment="0" applyProtection="0"/>
    <xf numFmtId="0" fontId="14" fillId="40" borderId="0" applyNumberFormat="0" applyBorder="0" applyAlignment="0" applyProtection="0">
      <alignment vertical="center"/>
    </xf>
    <xf numFmtId="0" fontId="14" fillId="17"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1" borderId="0" applyNumberFormat="0" applyBorder="0" applyAlignment="0" applyProtection="0">
      <alignment vertical="center"/>
    </xf>
    <xf numFmtId="0" fontId="14" fillId="18"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2" borderId="0" applyNumberFormat="0" applyBorder="0" applyAlignment="0" applyProtection="0">
      <alignment vertical="center"/>
    </xf>
    <xf numFmtId="0" fontId="14" fillId="19"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37"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14" fillId="14"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43" borderId="0" applyNumberFormat="0" applyBorder="0" applyAlignment="0" applyProtection="0">
      <alignment vertical="center"/>
    </xf>
    <xf numFmtId="0" fontId="14" fillId="20"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37" fillId="0" borderId="0" applyNumberFormat="0" applyFill="0" applyBorder="0" applyAlignment="0" applyProtection="0">
      <alignment vertical="center"/>
    </xf>
    <xf numFmtId="0" fontId="38" fillId="44" borderId="7" applyNumberFormat="0" applyAlignment="0" applyProtection="0">
      <alignment vertical="center"/>
    </xf>
    <xf numFmtId="0" fontId="38" fillId="44" borderId="7" applyNumberFormat="0" applyAlignment="0" applyProtection="0">
      <alignment vertical="center"/>
    </xf>
    <xf numFmtId="0" fontId="38" fillId="44" borderId="7" applyNumberFormat="0" applyAlignment="0" applyProtection="0">
      <alignment vertical="center"/>
    </xf>
    <xf numFmtId="0" fontId="38" fillId="21" borderId="7" applyNumberFormat="0" applyAlignment="0" applyProtection="0">
      <alignment vertical="center"/>
    </xf>
    <xf numFmtId="0" fontId="38" fillId="44" borderId="7" applyNumberFormat="0" applyAlignment="0" applyProtection="0">
      <alignment vertical="center"/>
    </xf>
    <xf numFmtId="0" fontId="38" fillId="44" borderId="7" applyNumberFormat="0" applyAlignment="0" applyProtection="0">
      <alignment vertical="center"/>
    </xf>
    <xf numFmtId="208" fontId="13" fillId="0" borderId="0">
      <protection locked="0"/>
    </xf>
    <xf numFmtId="0" fontId="102" fillId="0" borderId="0">
      <protection locked="0"/>
    </xf>
    <xf numFmtId="0" fontId="102" fillId="0" borderId="0">
      <protection locked="0"/>
    </xf>
    <xf numFmtId="0" fontId="40" fillId="27" borderId="0" applyNumberFormat="0" applyBorder="0" applyAlignment="0" applyProtection="0">
      <alignment vertical="center"/>
    </xf>
    <xf numFmtId="0" fontId="40" fillId="3"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103" fillId="0" borderId="0">
      <protection locked="0"/>
    </xf>
    <xf numFmtId="0" fontId="103" fillId="0" borderId="0">
      <protection locked="0"/>
    </xf>
    <xf numFmtId="0" fontId="30" fillId="47" borderId="8" applyNumberFormat="0" applyFont="0" applyAlignment="0" applyProtection="0">
      <alignment vertical="center"/>
    </xf>
    <xf numFmtId="0" fontId="30" fillId="47" borderId="8" applyNumberFormat="0" applyFont="0" applyAlignment="0" applyProtection="0">
      <alignment vertical="center"/>
    </xf>
    <xf numFmtId="0" fontId="30" fillId="47" borderId="8" applyNumberFormat="0" applyFont="0" applyAlignment="0" applyProtection="0">
      <alignment vertical="center"/>
    </xf>
    <xf numFmtId="0" fontId="30" fillId="22" borderId="8" applyNumberFormat="0" applyFont="0" applyAlignment="0" applyProtection="0">
      <alignment vertical="center"/>
    </xf>
    <xf numFmtId="0" fontId="30" fillId="47" borderId="8" applyNumberFormat="0" applyFont="0" applyAlignment="0" applyProtection="0">
      <alignment vertical="center"/>
    </xf>
    <xf numFmtId="0" fontId="30" fillId="47" borderId="8" applyNumberFormat="0" applyFont="0" applyAlignment="0" applyProtection="0">
      <alignment vertical="center"/>
    </xf>
    <xf numFmtId="0" fontId="104" fillId="0" borderId="0">
      <alignment vertical="center"/>
    </xf>
    <xf numFmtId="9" fontId="105" fillId="16" borderId="0" applyFill="0" applyBorder="0" applyProtection="0">
      <alignment horizontal="right"/>
    </xf>
    <xf numFmtId="10" fontId="105" fillId="0" borderId="0" applyFill="0" applyBorder="0" applyProtection="0">
      <alignment horizontal="right"/>
    </xf>
    <xf numFmtId="9" fontId="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4" fillId="46" borderId="0" applyNumberFormat="0" applyBorder="0" applyAlignment="0" applyProtection="0">
      <alignment vertical="center"/>
    </xf>
    <xf numFmtId="0" fontId="44" fillId="23"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6" fillId="0" borderId="0" applyNumberFormat="0" applyFill="0" applyBorder="0" applyAlignment="0" applyProtection="0">
      <alignment vertical="center"/>
    </xf>
    <xf numFmtId="0" fontId="47" fillId="45" borderId="9" applyNumberFormat="0" applyAlignment="0" applyProtection="0">
      <alignment vertical="center"/>
    </xf>
    <xf numFmtId="0" fontId="47" fillId="24" borderId="9" applyNumberFormat="0" applyAlignment="0" applyProtection="0">
      <alignment vertical="center"/>
    </xf>
    <xf numFmtId="0" fontId="47" fillId="45" borderId="9" applyNumberFormat="0" applyAlignment="0" applyProtection="0">
      <alignment vertical="center"/>
    </xf>
    <xf numFmtId="0" fontId="47" fillId="45" borderId="9" applyNumberFormat="0" applyAlignment="0" applyProtection="0">
      <alignment vertical="center"/>
    </xf>
    <xf numFmtId="193" fontId="84" fillId="0" borderId="0">
      <alignment vertical="center"/>
    </xf>
    <xf numFmtId="177" fontId="30" fillId="0" borderId="0" applyFont="0" applyFill="0" applyBorder="0" applyAlignment="0" applyProtection="0"/>
    <xf numFmtId="222" fontId="30" fillId="0" borderId="0" applyFont="0" applyFill="0" applyBorder="0" applyAlignment="0" applyProtection="0"/>
    <xf numFmtId="177" fontId="30" fillId="0" borderId="0" applyFont="0" applyFill="0" applyBorder="0" applyAlignment="0" applyProtection="0"/>
    <xf numFmtId="41" fontId="13" fillId="0" borderId="0" applyFont="0" applyFill="0" applyBorder="0" applyAlignment="0" applyProtection="0"/>
    <xf numFmtId="178" fontId="30" fillId="0" borderId="0" applyFont="0" applyFill="0" applyBorder="0" applyAlignment="0" applyProtection="0"/>
    <xf numFmtId="177" fontId="30" fillId="0" borderId="0" applyFont="0" applyFill="0" applyBorder="0" applyAlignment="0" applyProtection="0"/>
    <xf numFmtId="223" fontId="30" fillId="0" borderId="0" applyFont="0" applyFill="0" applyBorder="0" applyAlignment="0" applyProtection="0"/>
    <xf numFmtId="41" fontId="9" fillId="0" borderId="0" applyFont="0" applyFill="0" applyBorder="0" applyAlignment="0" applyProtection="0">
      <alignment vertical="center"/>
    </xf>
    <xf numFmtId="178" fontId="30" fillId="0" borderId="0" applyProtection="0"/>
    <xf numFmtId="41" fontId="13" fillId="0" borderId="0" applyFont="0" applyFill="0" applyBorder="0" applyAlignment="0" applyProtection="0">
      <alignment vertical="center"/>
    </xf>
    <xf numFmtId="41" fontId="13" fillId="0" borderId="0" applyFont="0" applyFill="0" applyBorder="0" applyAlignment="0" applyProtection="0"/>
    <xf numFmtId="178" fontId="30" fillId="0" borderId="0" applyProtection="0"/>
    <xf numFmtId="223" fontId="30" fillId="0" borderId="0" applyFont="0" applyFill="0" applyBorder="0" applyAlignment="0" applyProtection="0"/>
    <xf numFmtId="223" fontId="30" fillId="0" borderId="0" applyFont="0" applyFill="0" applyBorder="0" applyAlignment="0" applyProtection="0"/>
    <xf numFmtId="41" fontId="29" fillId="0" borderId="0" applyFont="0" applyFill="0" applyBorder="0" applyAlignment="0" applyProtection="0">
      <alignment vertical="center"/>
    </xf>
    <xf numFmtId="223" fontId="30" fillId="0" borderId="0" applyFont="0" applyFill="0" applyBorder="0" applyAlignment="0" applyProtection="0"/>
    <xf numFmtId="41" fontId="13" fillId="0" borderId="0" applyFont="0" applyFill="0" applyBorder="0" applyAlignment="0" applyProtection="0">
      <alignment vertical="center"/>
    </xf>
    <xf numFmtId="41" fontId="29" fillId="0" borderId="0" applyFont="0" applyFill="0" applyBorder="0" applyAlignment="0" applyProtection="0">
      <alignment vertical="center"/>
    </xf>
    <xf numFmtId="41" fontId="13" fillId="0" borderId="0" applyFont="0" applyFill="0" applyBorder="0" applyAlignment="0" applyProtection="0">
      <alignment vertical="center"/>
    </xf>
    <xf numFmtId="223" fontId="30" fillId="0" borderId="0" applyFont="0" applyFill="0" applyBorder="0" applyAlignment="0" applyProtection="0"/>
    <xf numFmtId="223" fontId="30" fillId="0" borderId="0" applyFont="0" applyFill="0" applyBorder="0" applyAlignment="0" applyProtection="0"/>
    <xf numFmtId="0" fontId="74" fillId="0" borderId="0" applyFont="0" applyFill="0" applyBorder="0" applyAlignment="0" applyProtection="0"/>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50" fillId="31" borderId="7" applyNumberFormat="0" applyAlignment="0" applyProtection="0">
      <alignment vertical="center"/>
    </xf>
    <xf numFmtId="0" fontId="50" fillId="31" borderId="7" applyNumberFormat="0" applyAlignment="0" applyProtection="0">
      <alignment vertical="center"/>
    </xf>
    <xf numFmtId="0" fontId="50" fillId="31" borderId="7" applyNumberFormat="0" applyAlignment="0" applyProtection="0">
      <alignment vertical="center"/>
    </xf>
    <xf numFmtId="0" fontId="50" fillId="7" borderId="7" applyNumberFormat="0" applyAlignment="0" applyProtection="0">
      <alignment vertical="center"/>
    </xf>
    <xf numFmtId="0" fontId="50" fillId="31" borderId="7" applyNumberFormat="0" applyAlignment="0" applyProtection="0">
      <alignment vertical="center"/>
    </xf>
    <xf numFmtId="0" fontId="50" fillId="31" borderId="7" applyNumberFormat="0" applyAlignment="0" applyProtection="0">
      <alignment vertical="center"/>
    </xf>
    <xf numFmtId="4" fontId="103" fillId="0" borderId="0">
      <protection locked="0"/>
    </xf>
    <xf numFmtId="209" fontId="13" fillId="0" borderId="0">
      <protection locked="0"/>
    </xf>
    <xf numFmtId="0" fontId="106" fillId="0" borderId="0">
      <alignment vertical="center"/>
    </xf>
    <xf numFmtId="0" fontId="53" fillId="0" borderId="12" applyNumberFormat="0" applyFill="0" applyAlignment="0" applyProtection="0">
      <alignment vertical="center"/>
    </xf>
    <xf numFmtId="0" fontId="54" fillId="0" borderId="13" applyNumberFormat="0" applyFill="0" applyAlignment="0" applyProtection="0">
      <alignment vertical="center"/>
    </xf>
    <xf numFmtId="0" fontId="55" fillId="0" borderId="14" applyNumberFormat="0" applyFill="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6" fillId="28" borderId="0" applyNumberFormat="0" applyBorder="0" applyAlignment="0" applyProtection="0">
      <alignment vertical="center"/>
    </xf>
    <xf numFmtId="0" fontId="56" fillId="4"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57" fillId="44" borderId="15" applyNumberFormat="0" applyAlignment="0" applyProtection="0">
      <alignment vertical="center"/>
    </xf>
    <xf numFmtId="0" fontId="57" fillId="44" borderId="15" applyNumberFormat="0" applyAlignment="0" applyProtection="0">
      <alignment vertical="center"/>
    </xf>
    <xf numFmtId="0" fontId="57" fillId="44" borderId="15" applyNumberFormat="0" applyAlignment="0" applyProtection="0">
      <alignment vertical="center"/>
    </xf>
    <xf numFmtId="0" fontId="57" fillId="21" borderId="15" applyNumberFormat="0" applyAlignment="0" applyProtection="0">
      <alignment vertical="center"/>
    </xf>
    <xf numFmtId="0" fontId="57" fillId="44" borderId="15" applyNumberFormat="0" applyAlignment="0" applyProtection="0">
      <alignment vertical="center"/>
    </xf>
    <xf numFmtId="0" fontId="57" fillId="44" borderId="15" applyNumberFormat="0" applyAlignment="0" applyProtection="0">
      <alignment vertical="center"/>
    </xf>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213" fontId="13" fillId="16" borderId="0" applyFill="0" applyBorder="0" applyProtection="0">
      <alignment horizontal="right"/>
    </xf>
    <xf numFmtId="0" fontId="107" fillId="0" borderId="0">
      <alignment vertical="center"/>
    </xf>
    <xf numFmtId="210" fontId="13" fillId="0" borderId="0">
      <protection locked="0"/>
    </xf>
    <xf numFmtId="0" fontId="29" fillId="0" borderId="0"/>
    <xf numFmtId="0" fontId="13" fillId="0" borderId="0"/>
    <xf numFmtId="0" fontId="108" fillId="0" borderId="0">
      <alignment vertical="center"/>
    </xf>
    <xf numFmtId="0" fontId="9" fillId="0" borderId="0">
      <alignment vertical="center"/>
    </xf>
    <xf numFmtId="0" fontId="108" fillId="0" borderId="0">
      <alignment vertical="center"/>
    </xf>
    <xf numFmtId="0" fontId="9" fillId="0" borderId="0">
      <alignment vertical="center"/>
    </xf>
    <xf numFmtId="0" fontId="109" fillId="0" borderId="0"/>
    <xf numFmtId="0" fontId="9" fillId="0" borderId="0">
      <alignment vertical="center"/>
    </xf>
    <xf numFmtId="0" fontId="13" fillId="0" borderId="0"/>
    <xf numFmtId="0" fontId="108" fillId="0" borderId="0">
      <alignment vertical="center"/>
    </xf>
    <xf numFmtId="0" fontId="13" fillId="0" borderId="0"/>
    <xf numFmtId="0" fontId="29" fillId="0" borderId="0">
      <alignment vertical="center"/>
    </xf>
    <xf numFmtId="0" fontId="13" fillId="0" borderId="0">
      <alignment vertical="center"/>
    </xf>
    <xf numFmtId="0" fontId="9" fillId="0" borderId="0">
      <alignment vertical="center"/>
    </xf>
    <xf numFmtId="0" fontId="13" fillId="0" borderId="0">
      <alignment vertical="center"/>
    </xf>
    <xf numFmtId="0" fontId="108" fillId="0" borderId="0">
      <alignment vertical="center"/>
    </xf>
    <xf numFmtId="0" fontId="9" fillId="0" borderId="0">
      <alignment vertical="center"/>
    </xf>
    <xf numFmtId="0" fontId="108" fillId="0" borderId="0">
      <alignment vertical="center"/>
    </xf>
    <xf numFmtId="0" fontId="108" fillId="0" borderId="0">
      <alignment vertical="center"/>
    </xf>
    <xf numFmtId="0" fontId="9" fillId="0" borderId="0">
      <alignment vertical="center"/>
    </xf>
    <xf numFmtId="0" fontId="29" fillId="0" borderId="0"/>
    <xf numFmtId="0" fontId="30" fillId="0" borderId="0"/>
    <xf numFmtId="0" fontId="13" fillId="0" borderId="0"/>
    <xf numFmtId="0" fontId="108" fillId="0" borderId="0">
      <alignment vertical="center"/>
    </xf>
    <xf numFmtId="0" fontId="9" fillId="0" borderId="0">
      <alignment vertical="center"/>
    </xf>
    <xf numFmtId="0" fontId="30" fillId="0" borderId="0"/>
    <xf numFmtId="0" fontId="108" fillId="0" borderId="0">
      <alignment vertical="center"/>
    </xf>
    <xf numFmtId="0" fontId="9" fillId="0" borderId="0">
      <alignment vertical="center"/>
    </xf>
    <xf numFmtId="0" fontId="108" fillId="0" borderId="0">
      <alignment vertical="center"/>
    </xf>
    <xf numFmtId="0" fontId="9" fillId="0" borderId="0">
      <alignment vertical="center"/>
    </xf>
    <xf numFmtId="0" fontId="29" fillId="0" borderId="0">
      <alignment vertical="center"/>
    </xf>
    <xf numFmtId="0" fontId="108" fillId="0" borderId="0">
      <alignment vertical="center"/>
    </xf>
    <xf numFmtId="0" fontId="9" fillId="0" borderId="0">
      <alignment vertical="center"/>
    </xf>
    <xf numFmtId="0" fontId="13" fillId="0" borderId="0">
      <alignment vertical="center"/>
    </xf>
    <xf numFmtId="0" fontId="29" fillId="0" borderId="0">
      <alignment vertical="center"/>
    </xf>
    <xf numFmtId="0" fontId="13" fillId="0" borderId="0">
      <alignment vertical="center"/>
    </xf>
    <xf numFmtId="0" fontId="103" fillId="0" borderId="5">
      <protection locked="0"/>
    </xf>
    <xf numFmtId="211" fontId="13" fillId="0" borderId="0">
      <protection locked="0"/>
    </xf>
    <xf numFmtId="212" fontId="13" fillId="0" borderId="0">
      <protection locked="0"/>
    </xf>
    <xf numFmtId="0" fontId="30" fillId="0" borderId="0"/>
    <xf numFmtId="0" fontId="30" fillId="0" borderId="0"/>
    <xf numFmtId="0" fontId="110" fillId="0" borderId="0"/>
    <xf numFmtId="0" fontId="110" fillId="0" borderId="0"/>
    <xf numFmtId="0" fontId="28" fillId="0" borderId="0" applyNumberFormat="0" applyFill="0" applyBorder="0" applyAlignment="0" applyProtection="0"/>
    <xf numFmtId="0" fontId="30" fillId="0" borderId="0"/>
    <xf numFmtId="0" fontId="3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108" fillId="5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9" fillId="2" borderId="0" applyNumberFormat="0" applyBorder="0" applyAlignment="0" applyProtection="0">
      <alignment vertical="center"/>
    </xf>
    <xf numFmtId="0" fontId="13"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3" fillId="2" borderId="0" applyNumberFormat="0" applyBorder="0" applyAlignment="0" applyProtection="0">
      <alignment vertical="center"/>
    </xf>
    <xf numFmtId="0" fontId="9"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08" fillId="60"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9" fillId="3" borderId="0" applyNumberFormat="0" applyBorder="0" applyAlignment="0" applyProtection="0">
      <alignment vertical="center"/>
    </xf>
    <xf numFmtId="0" fontId="13"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3" borderId="0" applyNumberFormat="0" applyBorder="0" applyAlignment="0" applyProtection="0">
      <alignment vertical="center"/>
    </xf>
    <xf numFmtId="0" fontId="9"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08" fillId="6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8" fillId="68"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08" fillId="7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08" fillId="7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7" borderId="0" applyNumberFormat="0" applyBorder="0" applyAlignment="0" applyProtection="0">
      <alignment vertical="center"/>
    </xf>
    <xf numFmtId="0" fontId="13"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3" fillId="7" borderId="0" applyNumberFormat="0" applyBorder="0" applyAlignment="0" applyProtection="0">
      <alignment vertical="center"/>
    </xf>
    <xf numFmtId="0" fontId="9"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08" fillId="5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108" fillId="6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9" fillId="9" borderId="0" applyNumberFormat="0" applyBorder="0" applyAlignment="0" applyProtection="0">
      <alignment vertical="center"/>
    </xf>
    <xf numFmtId="0" fontId="13"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3" fillId="9" borderId="0" applyNumberFormat="0" applyBorder="0" applyAlignment="0" applyProtection="0">
      <alignment vertical="center"/>
    </xf>
    <xf numFmtId="0" fontId="9"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08" fillId="65"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9" fillId="10" borderId="0" applyNumberFormat="0" applyBorder="0" applyAlignment="0" applyProtection="0">
      <alignment vertical="center"/>
    </xf>
    <xf numFmtId="0" fontId="13"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10" borderId="0" applyNumberFormat="0" applyBorder="0" applyAlignment="0" applyProtection="0">
      <alignment vertical="center"/>
    </xf>
    <xf numFmtId="0" fontId="9"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08" fillId="6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108" fillId="7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8" fillId="7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9" fillId="11" borderId="0" applyNumberFormat="0" applyBorder="0" applyAlignment="0" applyProtection="0">
      <alignment vertical="center"/>
    </xf>
    <xf numFmtId="0" fontId="1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1" borderId="0" applyNumberFormat="0" applyBorder="0" applyAlignment="0" applyProtection="0">
      <alignment vertical="center"/>
    </xf>
    <xf numFmtId="0" fontId="9"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1" fillId="12" borderId="0" applyNumberFormat="0" applyBorder="0" applyAlignment="0" applyProtection="0">
      <alignment vertical="center"/>
    </xf>
    <xf numFmtId="0" fontId="111" fillId="9" borderId="0" applyNumberFormat="0" applyBorder="0" applyAlignment="0" applyProtection="0">
      <alignment vertical="center"/>
    </xf>
    <xf numFmtId="0" fontId="111" fillId="10" borderId="0" applyNumberFormat="0" applyBorder="0" applyAlignment="0" applyProtection="0">
      <alignment vertical="center"/>
    </xf>
    <xf numFmtId="0" fontId="111" fillId="13" borderId="0" applyNumberFormat="0" applyBorder="0" applyAlignment="0" applyProtection="0">
      <alignment vertical="center"/>
    </xf>
    <xf numFmtId="0" fontId="111" fillId="14" borderId="0" applyNumberFormat="0" applyBorder="0" applyAlignment="0" applyProtection="0">
      <alignment vertical="center"/>
    </xf>
    <xf numFmtId="0" fontId="111" fillId="15" borderId="0" applyNumberFormat="0" applyBorder="0" applyAlignment="0" applyProtection="0">
      <alignment vertical="center"/>
    </xf>
    <xf numFmtId="0" fontId="112" fillId="58" borderId="0" applyNumberFormat="0" applyBorder="0" applyAlignment="0" applyProtection="0">
      <alignment vertical="center"/>
    </xf>
    <xf numFmtId="0" fontId="111"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11" fillId="12" borderId="0" applyNumberFormat="0" applyBorder="0" applyAlignment="0" applyProtection="0">
      <alignment vertical="center"/>
    </xf>
    <xf numFmtId="0" fontId="111" fillId="12" borderId="0" applyNumberFormat="0" applyBorder="0" applyAlignment="0" applyProtection="0">
      <alignment vertical="center"/>
    </xf>
    <xf numFmtId="0" fontId="111" fillId="12" borderId="0" applyNumberFormat="0" applyBorder="0" applyAlignment="0" applyProtection="0">
      <alignment vertical="center"/>
    </xf>
    <xf numFmtId="0" fontId="111" fillId="12" borderId="0" applyNumberFormat="0" applyBorder="0" applyAlignment="0" applyProtection="0">
      <alignment vertical="center"/>
    </xf>
    <xf numFmtId="0" fontId="112" fillId="62" borderId="0" applyNumberFormat="0" applyBorder="0" applyAlignment="0" applyProtection="0">
      <alignment vertical="center"/>
    </xf>
    <xf numFmtId="0" fontId="111"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1" fillId="9" borderId="0" applyNumberFormat="0" applyBorder="0" applyAlignment="0" applyProtection="0">
      <alignment vertical="center"/>
    </xf>
    <xf numFmtId="0" fontId="111" fillId="9" borderId="0" applyNumberFormat="0" applyBorder="0" applyAlignment="0" applyProtection="0">
      <alignment vertical="center"/>
    </xf>
    <xf numFmtId="0" fontId="111" fillId="9" borderId="0" applyNumberFormat="0" applyBorder="0" applyAlignment="0" applyProtection="0">
      <alignment vertical="center"/>
    </xf>
    <xf numFmtId="0" fontId="111" fillId="9" borderId="0" applyNumberFormat="0" applyBorder="0" applyAlignment="0" applyProtection="0">
      <alignment vertical="center"/>
    </xf>
    <xf numFmtId="0" fontId="112" fillId="66" borderId="0" applyNumberFormat="0" applyBorder="0" applyAlignment="0" applyProtection="0">
      <alignment vertical="center"/>
    </xf>
    <xf numFmtId="0" fontId="111"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2" fillId="70" borderId="0" applyNumberFormat="0" applyBorder="0" applyAlignment="0" applyProtection="0">
      <alignment vertical="center"/>
    </xf>
    <xf numFmtId="0" fontId="111"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2" fillId="74" borderId="0" applyNumberFormat="0" applyBorder="0" applyAlignment="0" applyProtection="0">
      <alignment vertical="center"/>
    </xf>
    <xf numFmtId="0" fontId="111"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11" fillId="14" borderId="0" applyNumberFormat="0" applyBorder="0" applyAlignment="0" applyProtection="0">
      <alignment vertical="center"/>
    </xf>
    <xf numFmtId="0" fontId="111" fillId="14" borderId="0" applyNumberFormat="0" applyBorder="0" applyAlignment="0" applyProtection="0">
      <alignment vertical="center"/>
    </xf>
    <xf numFmtId="0" fontId="111" fillId="14" borderId="0" applyNumberFormat="0" applyBorder="0" applyAlignment="0" applyProtection="0">
      <alignment vertical="center"/>
    </xf>
    <xf numFmtId="0" fontId="111" fillId="14" borderId="0" applyNumberFormat="0" applyBorder="0" applyAlignment="0" applyProtection="0">
      <alignment vertical="center"/>
    </xf>
    <xf numFmtId="0" fontId="112" fillId="78" borderId="0" applyNumberFormat="0" applyBorder="0" applyAlignment="0" applyProtection="0">
      <alignment vertical="center"/>
    </xf>
    <xf numFmtId="0" fontId="111"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11" fillId="15" borderId="0" applyNumberFormat="0" applyBorder="0" applyAlignment="0" applyProtection="0">
      <alignment vertical="center"/>
    </xf>
    <xf numFmtId="0" fontId="111" fillId="15" borderId="0" applyNumberFormat="0" applyBorder="0" applyAlignment="0" applyProtection="0">
      <alignment vertical="center"/>
    </xf>
    <xf numFmtId="0" fontId="111" fillId="15" borderId="0" applyNumberFormat="0" applyBorder="0" applyAlignment="0" applyProtection="0">
      <alignment vertical="center"/>
    </xf>
    <xf numFmtId="0" fontId="111" fillId="15" borderId="0" applyNumberFormat="0" applyBorder="0" applyAlignment="0" applyProtection="0">
      <alignment vertical="center"/>
    </xf>
    <xf numFmtId="0" fontId="111" fillId="17" borderId="0" applyNumberFormat="0" applyBorder="0" applyAlignment="0" applyProtection="0">
      <alignment vertical="center"/>
    </xf>
    <xf numFmtId="0" fontId="111" fillId="18" borderId="0" applyNumberFormat="0" applyBorder="0" applyAlignment="0" applyProtection="0">
      <alignment vertical="center"/>
    </xf>
    <xf numFmtId="0" fontId="111" fillId="19" borderId="0" applyNumberFormat="0" applyBorder="0" applyAlignment="0" applyProtection="0">
      <alignment vertical="center"/>
    </xf>
    <xf numFmtId="0" fontId="111" fillId="13" borderId="0" applyNumberFormat="0" applyBorder="0" applyAlignment="0" applyProtection="0">
      <alignment vertical="center"/>
    </xf>
    <xf numFmtId="0" fontId="111" fillId="14" borderId="0" applyNumberFormat="0" applyBorder="0" applyAlignment="0" applyProtection="0">
      <alignment vertical="center"/>
    </xf>
    <xf numFmtId="0" fontId="111" fillId="20" borderId="0" applyNumberFormat="0" applyBorder="0" applyAlignment="0" applyProtection="0">
      <alignment vertical="center"/>
    </xf>
    <xf numFmtId="0" fontId="24" fillId="0" borderId="0" applyFont="0" applyFill="0" applyBorder="0" applyAlignment="0" applyProtection="0"/>
    <xf numFmtId="0" fontId="24" fillId="0" borderId="0" applyFont="0" applyFill="0" applyBorder="0" applyAlignment="0" applyProtection="0"/>
    <xf numFmtId="0" fontId="113" fillId="0" borderId="0"/>
    <xf numFmtId="0" fontId="24" fillId="0" borderId="0" applyFont="0" applyFill="0" applyBorder="0" applyAlignment="0" applyProtection="0"/>
    <xf numFmtId="0" fontId="24" fillId="0" borderId="0" applyFont="0" applyFill="0" applyBorder="0" applyAlignment="0" applyProtection="0"/>
    <xf numFmtId="0" fontId="114" fillId="3" borderId="0" applyNumberFormat="0" applyBorder="0" applyAlignment="0" applyProtection="0">
      <alignment vertical="center"/>
    </xf>
    <xf numFmtId="0" fontId="25" fillId="0" borderId="0"/>
    <xf numFmtId="0" fontId="115" fillId="21" borderId="7" applyNumberFormat="0" applyAlignment="0" applyProtection="0">
      <alignment vertical="center"/>
    </xf>
    <xf numFmtId="0" fontId="81" fillId="21" borderId="7" applyNumberFormat="0" applyAlignment="0" applyProtection="0"/>
    <xf numFmtId="0" fontId="115" fillId="21" borderId="7" applyNumberFormat="0" applyAlignment="0" applyProtection="0">
      <alignment vertical="center"/>
    </xf>
    <xf numFmtId="0" fontId="116" fillId="24" borderId="9" applyNumberFormat="0" applyAlignment="0" applyProtection="0">
      <alignment vertical="center"/>
    </xf>
    <xf numFmtId="0" fontId="29" fillId="0" borderId="0"/>
    <xf numFmtId="191" fontId="29" fillId="0" borderId="0" applyFont="0" applyFill="0" applyBorder="0" applyAlignment="0" applyProtection="0"/>
    <xf numFmtId="0" fontId="117" fillId="0" borderId="0"/>
    <xf numFmtId="0" fontId="117" fillId="0" borderId="0"/>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9" fillId="4" borderId="0" applyNumberFormat="0" applyBorder="0" applyAlignment="0" applyProtection="0">
      <alignment vertical="center"/>
    </xf>
    <xf numFmtId="38" fontId="31" fillId="16" borderId="0" applyNumberFormat="0" applyBorder="0" applyAlignment="0" applyProtection="0"/>
    <xf numFmtId="38" fontId="31" fillId="44" borderId="0" applyNumberFormat="0" applyBorder="0" applyAlignment="0" applyProtection="0"/>
    <xf numFmtId="0" fontId="89" fillId="0" borderId="2">
      <alignment horizontal="left" vertical="center"/>
    </xf>
    <xf numFmtId="0" fontId="33" fillId="0" borderId="2">
      <alignment horizontal="left" vertical="center"/>
    </xf>
    <xf numFmtId="0" fontId="89" fillId="0" borderId="2">
      <alignment horizontal="left" vertical="center"/>
    </xf>
    <xf numFmtId="0" fontId="33" fillId="0" borderId="2">
      <alignment horizontal="left" vertical="center"/>
    </xf>
    <xf numFmtId="0" fontId="89" fillId="0" borderId="2">
      <alignment horizontal="left" vertical="center"/>
    </xf>
    <xf numFmtId="0" fontId="33" fillId="0" borderId="2">
      <alignment horizontal="left" vertical="center"/>
    </xf>
    <xf numFmtId="0" fontId="34" fillId="0" borderId="0" applyNumberFormat="0" applyFill="0" applyBorder="0" applyAlignment="0" applyProtection="0"/>
    <xf numFmtId="0" fontId="120" fillId="0" borderId="12" applyNumberFormat="0" applyFill="0" applyAlignment="0" applyProtection="0">
      <alignment vertical="center"/>
    </xf>
    <xf numFmtId="0" fontId="33" fillId="0" borderId="0" applyNumberFormat="0" applyFill="0" applyBorder="0" applyAlignment="0" applyProtection="0"/>
    <xf numFmtId="0" fontId="121" fillId="0" borderId="13" applyNumberFormat="0" applyFill="0" applyAlignment="0" applyProtection="0">
      <alignment vertical="center"/>
    </xf>
    <xf numFmtId="0" fontId="122" fillId="0" borderId="14" applyNumberFormat="0" applyFill="0" applyAlignment="0" applyProtection="0">
      <alignment vertical="center"/>
    </xf>
    <xf numFmtId="0" fontId="122" fillId="0" borderId="14" applyNumberFormat="0" applyFill="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3" fillId="0" borderId="0" applyNumberFormat="0" applyFill="0" applyBorder="0" applyAlignment="0" applyProtection="0">
      <alignment vertical="top"/>
      <protection locked="0"/>
    </xf>
    <xf numFmtId="10" fontId="31" fillId="47" borderId="3" applyNumberFormat="0" applyBorder="0" applyAlignment="0" applyProtection="0"/>
    <xf numFmtId="10" fontId="31" fillId="47" borderId="3" applyNumberFormat="0" applyBorder="0" applyAlignment="0" applyProtection="0"/>
    <xf numFmtId="0" fontId="124" fillId="7" borderId="7" applyNumberFormat="0" applyAlignment="0" applyProtection="0">
      <alignment vertical="center"/>
    </xf>
    <xf numFmtId="0" fontId="124" fillId="7" borderId="7" applyNumberFormat="0" applyAlignment="0" applyProtection="0">
      <alignment vertical="center"/>
    </xf>
    <xf numFmtId="0" fontId="124" fillId="7" borderId="7" applyNumberFormat="0" applyAlignment="0" applyProtection="0">
      <alignment vertical="center"/>
    </xf>
    <xf numFmtId="0" fontId="125" fillId="0" borderId="10" applyNumberFormat="0" applyFill="0" applyAlignment="0" applyProtection="0">
      <alignment vertical="center"/>
    </xf>
    <xf numFmtId="0" fontId="125" fillId="0" borderId="10" applyNumberFormat="0" applyFill="0" applyAlignment="0" applyProtection="0">
      <alignment vertical="center"/>
    </xf>
    <xf numFmtId="177" fontId="28" fillId="0" borderId="0" applyFont="0" applyFill="0" applyBorder="0" applyAlignment="0" applyProtection="0"/>
    <xf numFmtId="224" fontId="29" fillId="0" borderId="0" applyFont="0" applyFill="0" applyBorder="0" applyAlignment="0" applyProtection="0"/>
    <xf numFmtId="225" fontId="29" fillId="0" borderId="0" applyFont="0" applyFill="0" applyBorder="0" applyAlignment="0" applyProtection="0"/>
    <xf numFmtId="0" fontId="94" fillId="0" borderId="82"/>
    <xf numFmtId="0" fontId="35" fillId="0" borderId="82"/>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26" fillId="23" borderId="0" applyNumberFormat="0" applyBorder="0" applyAlignment="0" applyProtection="0">
      <alignment vertical="center"/>
    </xf>
    <xf numFmtId="0" fontId="30" fillId="0" borderId="0"/>
    <xf numFmtId="226" fontId="30" fillId="0" borderId="0"/>
    <xf numFmtId="0" fontId="127" fillId="21" borderId="15"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8" fillId="0" borderId="5" applyNumberFormat="0" applyFont="0" applyFill="0" applyAlignment="0" applyProtection="0"/>
    <xf numFmtId="0" fontId="128" fillId="0" borderId="11" applyNumberFormat="0" applyFill="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12" fillId="55" borderId="0" applyNumberFormat="0" applyBorder="0" applyAlignment="0" applyProtection="0">
      <alignment vertical="center"/>
    </xf>
    <xf numFmtId="0" fontId="111"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11" fillId="17" borderId="0" applyNumberFormat="0" applyBorder="0" applyAlignment="0" applyProtection="0">
      <alignment vertical="center"/>
    </xf>
    <xf numFmtId="0" fontId="111" fillId="17" borderId="0" applyNumberFormat="0" applyBorder="0" applyAlignment="0" applyProtection="0">
      <alignment vertical="center"/>
    </xf>
    <xf numFmtId="0" fontId="111" fillId="17" borderId="0" applyNumberFormat="0" applyBorder="0" applyAlignment="0" applyProtection="0">
      <alignment vertical="center"/>
    </xf>
    <xf numFmtId="0" fontId="111" fillId="17" borderId="0" applyNumberFormat="0" applyBorder="0" applyAlignment="0" applyProtection="0">
      <alignment vertical="center"/>
    </xf>
    <xf numFmtId="0" fontId="112" fillId="59" borderId="0" applyNumberFormat="0" applyBorder="0" applyAlignment="0" applyProtection="0">
      <alignment vertical="center"/>
    </xf>
    <xf numFmtId="0" fontId="111"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11" fillId="18" borderId="0" applyNumberFormat="0" applyBorder="0" applyAlignment="0" applyProtection="0">
      <alignment vertical="center"/>
    </xf>
    <xf numFmtId="0" fontId="111" fillId="18" borderId="0" applyNumberFormat="0" applyBorder="0" applyAlignment="0" applyProtection="0">
      <alignment vertical="center"/>
    </xf>
    <xf numFmtId="0" fontId="111" fillId="18" borderId="0" applyNumberFormat="0" applyBorder="0" applyAlignment="0" applyProtection="0">
      <alignment vertical="center"/>
    </xf>
    <xf numFmtId="0" fontId="111" fillId="18" borderId="0" applyNumberFormat="0" applyBorder="0" applyAlignment="0" applyProtection="0">
      <alignment vertical="center"/>
    </xf>
    <xf numFmtId="0" fontId="112" fillId="63" borderId="0" applyNumberFormat="0" applyBorder="0" applyAlignment="0" applyProtection="0">
      <alignment vertical="center"/>
    </xf>
    <xf numFmtId="0" fontId="111"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11" fillId="19" borderId="0" applyNumberFormat="0" applyBorder="0" applyAlignment="0" applyProtection="0">
      <alignment vertical="center"/>
    </xf>
    <xf numFmtId="0" fontId="111" fillId="19" borderId="0" applyNumberFormat="0" applyBorder="0" applyAlignment="0" applyProtection="0">
      <alignment vertical="center"/>
    </xf>
    <xf numFmtId="0" fontId="111" fillId="19" borderId="0" applyNumberFormat="0" applyBorder="0" applyAlignment="0" applyProtection="0">
      <alignment vertical="center"/>
    </xf>
    <xf numFmtId="0" fontId="111" fillId="19" borderId="0" applyNumberFormat="0" applyBorder="0" applyAlignment="0" applyProtection="0">
      <alignment vertical="center"/>
    </xf>
    <xf numFmtId="0" fontId="112" fillId="67" borderId="0" applyNumberFormat="0" applyBorder="0" applyAlignment="0" applyProtection="0">
      <alignment vertical="center"/>
    </xf>
    <xf numFmtId="0" fontId="111"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2" fillId="71" borderId="0" applyNumberFormat="0" applyBorder="0" applyAlignment="0" applyProtection="0">
      <alignment vertical="center"/>
    </xf>
    <xf numFmtId="0" fontId="111"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11" fillId="14" borderId="0" applyNumberFormat="0" applyBorder="0" applyAlignment="0" applyProtection="0">
      <alignment vertical="center"/>
    </xf>
    <xf numFmtId="0" fontId="111" fillId="14" borderId="0" applyNumberFormat="0" applyBorder="0" applyAlignment="0" applyProtection="0">
      <alignment vertical="center"/>
    </xf>
    <xf numFmtId="0" fontId="111" fillId="14" borderId="0" applyNumberFormat="0" applyBorder="0" applyAlignment="0" applyProtection="0">
      <alignment vertical="center"/>
    </xf>
    <xf numFmtId="0" fontId="111" fillId="14" borderId="0" applyNumberFormat="0" applyBorder="0" applyAlignment="0" applyProtection="0">
      <alignment vertical="center"/>
    </xf>
    <xf numFmtId="0" fontId="112" fillId="75" borderId="0" applyNumberFormat="0" applyBorder="0" applyAlignment="0" applyProtection="0">
      <alignment vertical="center"/>
    </xf>
    <xf numFmtId="0" fontId="111"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11" fillId="20" borderId="0" applyNumberFormat="0" applyBorder="0" applyAlignment="0" applyProtection="0">
      <alignment vertical="center"/>
    </xf>
    <xf numFmtId="0" fontId="111" fillId="20" borderId="0" applyNumberFormat="0" applyBorder="0" applyAlignment="0" applyProtection="0">
      <alignment vertical="center"/>
    </xf>
    <xf numFmtId="0" fontId="111" fillId="20" borderId="0" applyNumberFormat="0" applyBorder="0" applyAlignment="0" applyProtection="0">
      <alignment vertical="center"/>
    </xf>
    <xf numFmtId="0" fontId="111" fillId="20" borderId="0" applyNumberFormat="0" applyBorder="0" applyAlignment="0" applyProtection="0">
      <alignment vertical="center"/>
    </xf>
    <xf numFmtId="0" fontId="129"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31"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15" fillId="21" borderId="7" applyNumberFormat="0" applyAlignment="0" applyProtection="0">
      <alignment vertical="center"/>
    </xf>
    <xf numFmtId="0" fontId="38" fillId="44" borderId="7" applyNumberFormat="0" applyAlignment="0" applyProtection="0">
      <alignment vertical="center"/>
    </xf>
    <xf numFmtId="0" fontId="38" fillId="21" borderId="7" applyNumberFormat="0" applyAlignment="0" applyProtection="0">
      <alignment vertical="center"/>
    </xf>
    <xf numFmtId="0" fontId="115" fillId="21" borderId="7" applyNumberFormat="0" applyAlignment="0" applyProtection="0">
      <alignment vertical="center"/>
    </xf>
    <xf numFmtId="0" fontId="38" fillId="44" borderId="7" applyNumberFormat="0" applyAlignment="0" applyProtection="0">
      <alignment vertical="center"/>
    </xf>
    <xf numFmtId="0" fontId="38" fillId="21" borderId="7" applyNumberFormat="0" applyAlignment="0" applyProtection="0">
      <alignment vertical="center"/>
    </xf>
    <xf numFmtId="0" fontId="132" fillId="52" borderId="87" applyNumberFormat="0" applyAlignment="0" applyProtection="0">
      <alignment vertical="center"/>
    </xf>
    <xf numFmtId="0" fontId="38" fillId="21" borderId="7" applyNumberFormat="0" applyAlignment="0" applyProtection="0">
      <alignment vertical="center"/>
    </xf>
    <xf numFmtId="0" fontId="38" fillId="21" borderId="7" applyNumberFormat="0" applyAlignment="0" applyProtection="0">
      <alignment vertical="center"/>
    </xf>
    <xf numFmtId="0" fontId="38" fillId="21" borderId="7" applyNumberFormat="0" applyAlignment="0" applyProtection="0">
      <alignment vertical="center"/>
    </xf>
    <xf numFmtId="0" fontId="133" fillId="21" borderId="7" applyNumberFormat="0" applyAlignment="0" applyProtection="0">
      <alignment vertical="center"/>
    </xf>
    <xf numFmtId="0" fontId="115" fillId="21" borderId="7" applyNumberFormat="0" applyAlignment="0" applyProtection="0">
      <alignment vertical="center"/>
    </xf>
    <xf numFmtId="0" fontId="38" fillId="21" borderId="7" applyNumberFormat="0" applyAlignment="0" applyProtection="0">
      <alignment vertical="center"/>
    </xf>
    <xf numFmtId="0" fontId="115" fillId="21" borderId="7" applyNumberFormat="0" applyAlignment="0" applyProtection="0">
      <alignment vertical="center"/>
    </xf>
    <xf numFmtId="0" fontId="115" fillId="21" borderId="7" applyNumberFormat="0" applyAlignment="0" applyProtection="0">
      <alignment vertical="center"/>
    </xf>
    <xf numFmtId="0" fontId="133" fillId="21" borderId="7" applyNumberFormat="0" applyAlignment="0" applyProtection="0">
      <alignment vertical="center"/>
    </xf>
    <xf numFmtId="0" fontId="115" fillId="21" borderId="7" applyNumberFormat="0" applyAlignment="0" applyProtection="0">
      <alignment vertical="center"/>
    </xf>
    <xf numFmtId="0" fontId="134" fillId="49" borderId="0" applyNumberFormat="0" applyBorder="0" applyAlignment="0" applyProtection="0">
      <alignment vertical="center"/>
    </xf>
    <xf numFmtId="0" fontId="114"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14" fillId="3" borderId="0" applyNumberFormat="0" applyBorder="0" applyAlignment="0" applyProtection="0">
      <alignment vertical="center"/>
    </xf>
    <xf numFmtId="0" fontId="114" fillId="3" borderId="0" applyNumberFormat="0" applyBorder="0" applyAlignment="0" applyProtection="0">
      <alignment vertical="center"/>
    </xf>
    <xf numFmtId="0" fontId="114" fillId="3" borderId="0" applyNumberFormat="0" applyBorder="0" applyAlignment="0" applyProtection="0">
      <alignment vertical="center"/>
    </xf>
    <xf numFmtId="0" fontId="114" fillId="3" borderId="0" applyNumberFormat="0" applyBorder="0" applyAlignment="0" applyProtection="0">
      <alignment vertical="center"/>
    </xf>
    <xf numFmtId="0" fontId="135" fillId="0" borderId="0" applyNumberFormat="0" applyFill="0" applyBorder="0" applyAlignment="0" applyProtection="0">
      <alignment vertical="top"/>
      <protection locked="0"/>
    </xf>
    <xf numFmtId="0" fontId="9" fillId="22" borderId="8" applyNumberFormat="0" applyFont="0" applyAlignment="0" applyProtection="0">
      <alignment vertical="center"/>
    </xf>
    <xf numFmtId="0" fontId="9" fillId="22" borderId="8" applyNumberFormat="0" applyFont="0" applyAlignment="0" applyProtection="0">
      <alignment vertical="center"/>
    </xf>
    <xf numFmtId="0" fontId="29" fillId="22" borderId="8" applyNumberFormat="0" applyFont="0" applyAlignment="0" applyProtection="0">
      <alignment vertical="center"/>
    </xf>
    <xf numFmtId="0" fontId="9" fillId="54" borderId="91" applyNumberFormat="0" applyFont="0" applyAlignment="0" applyProtection="0">
      <alignment vertical="center"/>
    </xf>
    <xf numFmtId="0" fontId="29" fillId="22" borderId="8" applyNumberFormat="0" applyFont="0" applyAlignment="0" applyProtection="0">
      <alignment vertical="center"/>
    </xf>
    <xf numFmtId="0" fontId="29" fillId="22" borderId="8" applyNumberFormat="0" applyFont="0" applyAlignment="0" applyProtection="0">
      <alignment vertical="center"/>
    </xf>
    <xf numFmtId="0" fontId="30" fillId="22" borderId="8" applyNumberFormat="0" applyFont="0" applyAlignment="0" applyProtection="0">
      <alignment vertical="center"/>
    </xf>
    <xf numFmtId="0" fontId="30" fillId="22" borderId="8" applyNumberFormat="0" applyFont="0" applyAlignment="0" applyProtection="0">
      <alignment vertical="center"/>
    </xf>
    <xf numFmtId="0" fontId="43" fillId="0" borderId="0">
      <alignment vertical="center"/>
    </xf>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136" fillId="50" borderId="0" applyNumberFormat="0" applyBorder="0" applyAlignment="0" applyProtection="0">
      <alignment vertical="center"/>
    </xf>
    <xf numFmtId="0" fontId="126"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126" fillId="23" borderId="0" applyNumberFormat="0" applyBorder="0" applyAlignment="0" applyProtection="0">
      <alignment vertical="center"/>
    </xf>
    <xf numFmtId="0" fontId="126" fillId="23" borderId="0" applyNumberFormat="0" applyBorder="0" applyAlignment="0" applyProtection="0">
      <alignment vertical="center"/>
    </xf>
    <xf numFmtId="0" fontId="126" fillId="23" borderId="0" applyNumberFormat="0" applyBorder="0" applyAlignment="0" applyProtection="0">
      <alignment vertical="center"/>
    </xf>
    <xf numFmtId="0" fontId="126" fillId="23" borderId="0" applyNumberFormat="0" applyBorder="0" applyAlignment="0" applyProtection="0">
      <alignment vertical="center"/>
    </xf>
    <xf numFmtId="0" fontId="64" fillId="0" borderId="0">
      <alignment horizontal="center" vertical="center"/>
    </xf>
    <xf numFmtId="0" fontId="67" fillId="0" borderId="0">
      <alignment horizontal="center" vertical="center"/>
    </xf>
    <xf numFmtId="0" fontId="118"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39" fillId="53" borderId="90" applyNumberFormat="0" applyAlignment="0" applyProtection="0">
      <alignment vertical="center"/>
    </xf>
    <xf numFmtId="0" fontId="116" fillId="24" borderId="9" applyNumberFormat="0" applyAlignment="0" applyProtection="0">
      <alignment vertical="center"/>
    </xf>
    <xf numFmtId="0" fontId="47" fillId="24" borderId="9" applyNumberFormat="0" applyAlignment="0" applyProtection="0">
      <alignment vertical="center"/>
    </xf>
    <xf numFmtId="0" fontId="47" fillId="24" borderId="9" applyNumberFormat="0" applyAlignment="0" applyProtection="0">
      <alignment vertical="center"/>
    </xf>
    <xf numFmtId="0" fontId="116" fillId="24" borderId="9" applyNumberFormat="0" applyAlignment="0" applyProtection="0">
      <alignment vertical="center"/>
    </xf>
    <xf numFmtId="0" fontId="116" fillId="24" borderId="9" applyNumberFormat="0" applyAlignment="0" applyProtection="0">
      <alignment vertical="center"/>
    </xf>
    <xf numFmtId="0" fontId="116" fillId="24" borderId="9" applyNumberFormat="0" applyAlignment="0" applyProtection="0">
      <alignment vertical="center"/>
    </xf>
    <xf numFmtId="0" fontId="116" fillId="24" borderId="9" applyNumberFormat="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223" fontId="30" fillId="0" borderId="0" applyFont="0" applyFill="0" applyBorder="0" applyAlignment="0" applyProtection="0"/>
    <xf numFmtId="223" fontId="30"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xf numFmtId="41" fontId="9" fillId="0" borderId="0" applyFont="0" applyFill="0" applyBorder="0" applyAlignment="0" applyProtection="0">
      <alignment vertical="center"/>
    </xf>
    <xf numFmtId="177" fontId="30" fillId="0" borderId="0" applyFont="0" applyFill="0" applyBorder="0" applyAlignment="0" applyProtection="0"/>
    <xf numFmtId="41" fontId="9" fillId="0" borderId="0" applyFont="0" applyFill="0" applyBorder="0" applyAlignment="0" applyProtection="0">
      <alignment vertical="center"/>
    </xf>
    <xf numFmtId="0" fontId="30" fillId="0" borderId="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0" fontId="30" fillId="0" borderId="0" applyProtection="0"/>
    <xf numFmtId="227" fontId="29" fillId="0" borderId="0" applyFont="0" applyFill="0" applyBorder="0" applyAlignment="0" applyProtection="0"/>
    <xf numFmtId="222" fontId="30" fillId="0" borderId="0" applyFont="0" applyFill="0" applyBorder="0" applyAlignment="0" applyProtection="0"/>
    <xf numFmtId="196" fontId="30" fillId="0" borderId="0" applyFont="0" applyFill="0" applyBorder="0" applyAlignment="0" applyProtection="0"/>
    <xf numFmtId="41" fontId="71" fillId="0" borderId="0" applyFont="0" applyFill="0" applyBorder="0" applyAlignment="0" applyProtection="0">
      <alignment vertical="center"/>
    </xf>
    <xf numFmtId="222" fontId="30" fillId="0" borderId="0" applyFont="0" applyFill="0" applyBorder="0" applyAlignment="0" applyProtection="0"/>
    <xf numFmtId="41" fontId="140" fillId="0" borderId="0" applyFont="0" applyFill="0" applyBorder="0" applyAlignment="0" applyProtection="0"/>
    <xf numFmtId="41" fontId="71" fillId="0" borderId="0" applyFont="0" applyFill="0" applyBorder="0" applyAlignment="0" applyProtection="0">
      <alignment vertical="center"/>
    </xf>
    <xf numFmtId="228" fontId="30"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0" fontId="30" fillId="0" borderId="0" applyProtection="0"/>
    <xf numFmtId="41" fontId="29" fillId="0" borderId="0" applyFont="0" applyFill="0" applyBorder="0" applyAlignment="0" applyProtection="0"/>
    <xf numFmtId="41" fontId="9" fillId="0" borderId="0" applyFont="0" applyFill="0" applyBorder="0" applyAlignment="0" applyProtection="0">
      <alignment vertical="center"/>
    </xf>
    <xf numFmtId="0" fontId="30" fillId="0" borderId="0" applyProtection="0"/>
    <xf numFmtId="0" fontId="30" fillId="0" borderId="0" applyProtection="0"/>
    <xf numFmtId="0" fontId="30" fillId="0" borderId="0" applyProtection="0"/>
    <xf numFmtId="177" fontId="30" fillId="0" borderId="0" applyFont="0" applyFill="0" applyBorder="0" applyAlignment="0" applyProtection="0"/>
    <xf numFmtId="177" fontId="30" fillId="0" borderId="0" applyFont="0" applyFill="0" applyBorder="0" applyAlignment="0" applyProtection="0"/>
    <xf numFmtId="0" fontId="30" fillId="0" borderId="0" applyProtection="0"/>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223" fontId="30" fillId="0" borderId="0" applyFont="0" applyFill="0" applyBorder="0" applyAlignment="0" applyProtection="0"/>
    <xf numFmtId="178" fontId="30" fillId="0" borderId="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0" fontId="30" fillId="0" borderId="0" applyProtection="0"/>
    <xf numFmtId="196" fontId="30" fillId="0" borderId="0" applyFont="0" applyFill="0" applyBorder="0" applyAlignment="0" applyProtection="0"/>
    <xf numFmtId="41" fontId="29" fillId="0" borderId="0" applyFont="0" applyFill="0" applyBorder="0" applyAlignment="0" applyProtection="0"/>
    <xf numFmtId="223" fontId="30" fillId="0" borderId="0" applyFont="0" applyFill="0" applyBorder="0" applyAlignment="0" applyProtection="0"/>
    <xf numFmtId="41" fontId="29" fillId="0" borderId="0" applyFont="0" applyFill="0" applyBorder="0" applyAlignment="0" applyProtection="0">
      <alignment vertical="center"/>
    </xf>
    <xf numFmtId="229" fontId="30" fillId="0" borderId="0" applyFont="0" applyFill="0" applyBorder="0" applyAlignment="0" applyProtection="0"/>
    <xf numFmtId="230" fontId="30"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7" fontId="30" fillId="0" borderId="0" applyFont="0" applyFill="0" applyBorder="0" applyAlignment="0" applyProtection="0"/>
    <xf numFmtId="41" fontId="29" fillId="0" borderId="0" applyFont="0" applyFill="0" applyBorder="0" applyAlignment="0" applyProtection="0"/>
    <xf numFmtId="231" fontId="30"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23" fontId="30"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232" fontId="30"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alignment vertical="center"/>
    </xf>
    <xf numFmtId="0" fontId="11" fillId="0" borderId="0" applyFont="0" applyFill="0" applyBorder="0" applyAlignment="0" applyProtection="0"/>
    <xf numFmtId="0" fontId="28" fillId="0" borderId="0"/>
    <xf numFmtId="0" fontId="125" fillId="0" borderId="10" applyNumberFormat="0" applyFill="0" applyAlignment="0" applyProtection="0">
      <alignment vertical="center"/>
    </xf>
    <xf numFmtId="0" fontId="141" fillId="0" borderId="89" applyNumberFormat="0" applyFill="0" applyAlignment="0" applyProtection="0">
      <alignment vertical="center"/>
    </xf>
    <xf numFmtId="0" fontId="125" fillId="0" borderId="10" applyNumberFormat="0" applyFill="0" applyAlignment="0" applyProtection="0">
      <alignment vertical="center"/>
    </xf>
    <xf numFmtId="0" fontId="48" fillId="0" borderId="10" applyNumberFormat="0" applyFill="0" applyAlignment="0" applyProtection="0">
      <alignment vertical="center"/>
    </xf>
    <xf numFmtId="0" fontId="142" fillId="0" borderId="10" applyNumberFormat="0" applyFill="0" applyAlignment="0" applyProtection="0">
      <alignment vertical="center"/>
    </xf>
    <xf numFmtId="0" fontId="48" fillId="0" borderId="10" applyNumberFormat="0" applyFill="0" applyAlignment="0" applyProtection="0">
      <alignment vertical="center"/>
    </xf>
    <xf numFmtId="0" fontId="125" fillId="0" borderId="10" applyNumberFormat="0" applyFill="0" applyAlignment="0" applyProtection="0">
      <alignment vertical="center"/>
    </xf>
    <xf numFmtId="0" fontId="125" fillId="0" borderId="10" applyNumberFormat="0" applyFill="0" applyAlignment="0" applyProtection="0">
      <alignment vertical="center"/>
    </xf>
    <xf numFmtId="0" fontId="142" fillId="0" borderId="10" applyNumberFormat="0" applyFill="0" applyAlignment="0" applyProtection="0">
      <alignment vertical="center"/>
    </xf>
    <xf numFmtId="0" fontId="125" fillId="0" borderId="10" applyNumberFormat="0" applyFill="0" applyAlignment="0" applyProtection="0">
      <alignment vertical="center"/>
    </xf>
    <xf numFmtId="0" fontId="125" fillId="0" borderId="10" applyNumberFormat="0" applyFill="0" applyAlignment="0" applyProtection="0">
      <alignment vertical="center"/>
    </xf>
    <xf numFmtId="0" fontId="128" fillId="0" borderId="11" applyNumberFormat="0" applyFill="0" applyAlignment="0" applyProtection="0">
      <alignment vertical="center"/>
    </xf>
    <xf numFmtId="0" fontId="128" fillId="0" borderId="11" applyNumberFormat="0" applyFill="0" applyAlignment="0" applyProtection="0">
      <alignment vertical="center"/>
    </xf>
    <xf numFmtId="0" fontId="143" fillId="0" borderId="92" applyNumberFormat="0" applyFill="0" applyAlignment="0" applyProtection="0">
      <alignment vertical="center"/>
    </xf>
    <xf numFmtId="0" fontId="49" fillId="0" borderId="11" applyNumberFormat="0" applyFill="0" applyAlignment="0" applyProtection="0">
      <alignment vertical="center"/>
    </xf>
    <xf numFmtId="0" fontId="144" fillId="0" borderId="11" applyNumberFormat="0" applyFill="0" applyAlignment="0" applyProtection="0">
      <alignment vertical="center"/>
    </xf>
    <xf numFmtId="0" fontId="49" fillId="0" borderId="11" applyNumberFormat="0" applyFill="0" applyAlignment="0" applyProtection="0">
      <alignment vertical="center"/>
    </xf>
    <xf numFmtId="0" fontId="128" fillId="0" borderId="11" applyNumberFormat="0" applyFill="0" applyAlignment="0" applyProtection="0">
      <alignment vertical="center"/>
    </xf>
    <xf numFmtId="0" fontId="128" fillId="0" borderId="11" applyNumberFormat="0" applyFill="0" applyAlignment="0" applyProtection="0">
      <alignment vertical="center"/>
    </xf>
    <xf numFmtId="0" fontId="144" fillId="0" borderId="11" applyNumberFormat="0" applyFill="0" applyAlignment="0" applyProtection="0">
      <alignment vertical="center"/>
    </xf>
    <xf numFmtId="0" fontId="128" fillId="0" borderId="11" applyNumberFormat="0" applyFill="0" applyAlignment="0" applyProtection="0">
      <alignment vertical="center"/>
    </xf>
    <xf numFmtId="0" fontId="128" fillId="0" borderId="11" applyNumberFormat="0" applyFill="0" applyAlignment="0" applyProtection="0">
      <alignment vertical="center"/>
    </xf>
    <xf numFmtId="0" fontId="124" fillId="7" borderId="7" applyNumberFormat="0" applyAlignment="0" applyProtection="0">
      <alignment vertical="center"/>
    </xf>
    <xf numFmtId="0" fontId="50" fillId="31" borderId="7" applyNumberFormat="0" applyAlignment="0" applyProtection="0">
      <alignment vertical="center"/>
    </xf>
    <xf numFmtId="0" fontId="50" fillId="7" borderId="7" applyNumberFormat="0" applyAlignment="0" applyProtection="0">
      <alignment vertical="center"/>
    </xf>
    <xf numFmtId="0" fontId="124" fillId="7" borderId="7" applyNumberFormat="0" applyAlignment="0" applyProtection="0">
      <alignment vertical="center"/>
    </xf>
    <xf numFmtId="0" fontId="50" fillId="31" borderId="7" applyNumberFormat="0" applyAlignment="0" applyProtection="0">
      <alignment vertical="center"/>
    </xf>
    <xf numFmtId="0" fontId="50" fillId="7" borderId="7" applyNumberFormat="0" applyAlignment="0" applyProtection="0">
      <alignment vertical="center"/>
    </xf>
    <xf numFmtId="0" fontId="145" fillId="51" borderId="87" applyNumberFormat="0" applyAlignment="0" applyProtection="0">
      <alignment vertical="center"/>
    </xf>
    <xf numFmtId="0" fontId="50" fillId="7" borderId="7" applyNumberFormat="0" applyAlignment="0" applyProtection="0">
      <alignment vertical="center"/>
    </xf>
    <xf numFmtId="0" fontId="50" fillId="7" borderId="7" applyNumberFormat="0" applyAlignment="0" applyProtection="0">
      <alignment vertical="center"/>
    </xf>
    <xf numFmtId="0" fontId="50" fillId="7" borderId="7" applyNumberFormat="0" applyAlignment="0" applyProtection="0">
      <alignment vertical="center"/>
    </xf>
    <xf numFmtId="0" fontId="146" fillId="7" borderId="7" applyNumberFormat="0" applyAlignment="0" applyProtection="0">
      <alignment vertical="center"/>
    </xf>
    <xf numFmtId="0" fontId="124" fillId="7" borderId="7" applyNumberFormat="0" applyAlignment="0" applyProtection="0">
      <alignment vertical="center"/>
    </xf>
    <xf numFmtId="0" fontId="50" fillId="7" borderId="7" applyNumberFormat="0" applyAlignment="0" applyProtection="0">
      <alignment vertical="center"/>
    </xf>
    <xf numFmtId="0" fontId="124" fillId="7" borderId="7" applyNumberFormat="0" applyAlignment="0" applyProtection="0">
      <alignment vertical="center"/>
    </xf>
    <xf numFmtId="0" fontId="124" fillId="7" borderId="7" applyNumberFormat="0" applyAlignment="0" applyProtection="0">
      <alignment vertical="center"/>
    </xf>
    <xf numFmtId="0" fontId="146" fillId="7" borderId="7" applyNumberFormat="0" applyAlignment="0" applyProtection="0">
      <alignment vertical="center"/>
    </xf>
    <xf numFmtId="0" fontId="124" fillId="7" borderId="7" applyNumberFormat="0" applyAlignment="0" applyProtection="0">
      <alignment vertical="center"/>
    </xf>
    <xf numFmtId="0" fontId="51" fillId="0" borderId="0">
      <alignment vertical="center"/>
    </xf>
    <xf numFmtId="0" fontId="120" fillId="0" borderId="12" applyNumberFormat="0" applyFill="0" applyAlignment="0" applyProtection="0">
      <alignment vertical="center"/>
    </xf>
    <xf numFmtId="0" fontId="147" fillId="0" borderId="84" applyNumberFormat="0" applyFill="0" applyAlignment="0" applyProtection="0">
      <alignment vertical="center"/>
    </xf>
    <xf numFmtId="0" fontId="120" fillId="0" borderId="12" applyNumberFormat="0" applyFill="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120" fillId="0" borderId="12" applyNumberFormat="0" applyFill="0" applyAlignment="0" applyProtection="0">
      <alignment vertical="center"/>
    </xf>
    <xf numFmtId="0" fontId="120" fillId="0" borderId="12" applyNumberFormat="0" applyFill="0" applyAlignment="0" applyProtection="0">
      <alignment vertical="center"/>
    </xf>
    <xf numFmtId="0" fontId="120" fillId="0" borderId="12" applyNumberFormat="0" applyFill="0" applyAlignment="0" applyProtection="0">
      <alignment vertical="center"/>
    </xf>
    <xf numFmtId="0" fontId="120" fillId="0" borderId="12" applyNumberFormat="0" applyFill="0" applyAlignment="0" applyProtection="0">
      <alignment vertical="center"/>
    </xf>
    <xf numFmtId="0" fontId="121" fillId="0" borderId="13" applyNumberFormat="0" applyFill="0" applyAlignment="0" applyProtection="0">
      <alignment vertical="center"/>
    </xf>
    <xf numFmtId="0" fontId="148" fillId="0" borderId="85" applyNumberFormat="0" applyFill="0" applyAlignment="0" applyProtection="0">
      <alignment vertical="center"/>
    </xf>
    <xf numFmtId="0" fontId="121" fillId="0" borderId="13" applyNumberFormat="0" applyFill="0" applyAlignment="0" applyProtection="0">
      <alignment vertical="center"/>
    </xf>
    <xf numFmtId="0" fontId="54" fillId="0" borderId="13" applyNumberFormat="0" applyFill="0" applyAlignment="0" applyProtection="0">
      <alignment vertical="center"/>
    </xf>
    <xf numFmtId="0" fontId="54" fillId="0" borderId="13" applyNumberFormat="0" applyFill="0" applyAlignment="0" applyProtection="0">
      <alignment vertical="center"/>
    </xf>
    <xf numFmtId="0" fontId="121" fillId="0" borderId="13" applyNumberFormat="0" applyFill="0" applyAlignment="0" applyProtection="0">
      <alignment vertical="center"/>
    </xf>
    <xf numFmtId="0" fontId="121" fillId="0" borderId="13" applyNumberFormat="0" applyFill="0" applyAlignment="0" applyProtection="0">
      <alignment vertical="center"/>
    </xf>
    <xf numFmtId="0" fontId="121" fillId="0" borderId="13" applyNumberFormat="0" applyFill="0" applyAlignment="0" applyProtection="0">
      <alignment vertical="center"/>
    </xf>
    <xf numFmtId="0" fontId="121" fillId="0" borderId="13" applyNumberFormat="0" applyFill="0" applyAlignment="0" applyProtection="0">
      <alignment vertical="center"/>
    </xf>
    <xf numFmtId="0" fontId="122" fillId="0" borderId="14" applyNumberFormat="0" applyFill="0" applyAlignment="0" applyProtection="0">
      <alignment vertical="center"/>
    </xf>
    <xf numFmtId="0" fontId="149" fillId="0" borderId="86" applyNumberFormat="0" applyFill="0" applyAlignment="0" applyProtection="0">
      <alignment vertical="center"/>
    </xf>
    <xf numFmtId="0" fontId="122" fillId="0" borderId="14" applyNumberFormat="0" applyFill="0" applyAlignment="0" applyProtection="0">
      <alignment vertical="center"/>
    </xf>
    <xf numFmtId="0" fontId="55" fillId="0" borderId="14" applyNumberFormat="0" applyFill="0" applyAlignment="0" applyProtection="0">
      <alignment vertical="center"/>
    </xf>
    <xf numFmtId="0" fontId="55" fillId="0" borderId="14" applyNumberFormat="0" applyFill="0" applyAlignment="0" applyProtection="0">
      <alignment vertical="center"/>
    </xf>
    <xf numFmtId="0" fontId="122" fillId="0" borderId="14" applyNumberFormat="0" applyFill="0" applyAlignment="0" applyProtection="0">
      <alignment vertical="center"/>
    </xf>
    <xf numFmtId="0" fontId="122" fillId="0" borderId="14" applyNumberFormat="0" applyFill="0" applyAlignment="0" applyProtection="0">
      <alignment vertical="center"/>
    </xf>
    <xf numFmtId="0" fontId="122" fillId="0" borderId="14" applyNumberFormat="0" applyFill="0" applyAlignment="0" applyProtection="0">
      <alignment vertical="center"/>
    </xf>
    <xf numFmtId="0" fontId="122" fillId="0" borderId="14" applyNumberFormat="0" applyFill="0" applyAlignment="0" applyProtection="0">
      <alignment vertical="center"/>
    </xf>
    <xf numFmtId="0" fontId="122"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51" fillId="48" borderId="0" applyNumberFormat="0" applyBorder="0" applyAlignment="0" applyProtection="0">
      <alignment vertical="center"/>
    </xf>
    <xf numFmtId="0" fontId="119" fillId="4"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27" fillId="21" borderId="15" applyNumberFormat="0" applyAlignment="0" applyProtection="0">
      <alignment vertical="center"/>
    </xf>
    <xf numFmtId="0" fontId="127" fillId="21" borderId="15" applyNumberFormat="0" applyAlignment="0" applyProtection="0">
      <alignment vertical="center"/>
    </xf>
    <xf numFmtId="0" fontId="152" fillId="52" borderId="88" applyNumberFormat="0" applyAlignment="0" applyProtection="0">
      <alignment vertical="center"/>
    </xf>
    <xf numFmtId="0" fontId="57" fillId="21" borderId="15" applyNumberFormat="0" applyAlignment="0" applyProtection="0">
      <alignment vertical="center"/>
    </xf>
    <xf numFmtId="0" fontId="57" fillId="21" borderId="15" applyNumberFormat="0" applyAlignment="0" applyProtection="0">
      <alignment vertical="center"/>
    </xf>
    <xf numFmtId="0" fontId="127" fillId="21" borderId="15" applyNumberFormat="0" applyAlignment="0" applyProtection="0">
      <alignment vertical="center"/>
    </xf>
    <xf numFmtId="0" fontId="127" fillId="21" borderId="15" applyNumberFormat="0" applyAlignment="0" applyProtection="0">
      <alignment vertical="center"/>
    </xf>
    <xf numFmtId="0" fontId="127" fillId="21" borderId="15" applyNumberFormat="0" applyAlignment="0" applyProtection="0">
      <alignment vertical="center"/>
    </xf>
    <xf numFmtId="0" fontId="127" fillId="21" borderId="15" applyNumberFormat="0" applyAlignment="0" applyProtection="0">
      <alignment vertical="center"/>
    </xf>
    <xf numFmtId="41" fontId="29" fillId="0" borderId="0" applyFont="0" applyFill="0" applyBorder="0" applyAlignment="0" applyProtection="0"/>
    <xf numFmtId="223" fontId="30" fillId="0" borderId="0" applyFont="0" applyFill="0" applyBorder="0" applyAlignment="0" applyProtection="0"/>
    <xf numFmtId="0" fontId="30" fillId="0" borderId="0" applyFont="0" applyFill="0" applyBorder="0" applyAlignment="0" applyProtection="0"/>
    <xf numFmtId="0" fontId="58" fillId="0" borderId="0">
      <alignment vertical="center"/>
    </xf>
    <xf numFmtId="0" fontId="153" fillId="0" borderId="0"/>
    <xf numFmtId="0" fontId="58" fillId="0" borderId="0">
      <alignment vertical="center"/>
    </xf>
    <xf numFmtId="176" fontId="30" fillId="0" borderId="0" applyFont="0" applyFill="0" applyBorder="0" applyAlignment="0" applyProtection="0"/>
    <xf numFmtId="42" fontId="29" fillId="0" borderId="0" applyFont="0" applyFill="0" applyBorder="0" applyAlignment="0" applyProtection="0"/>
    <xf numFmtId="233" fontId="30" fillId="0" borderId="0" applyFont="0" applyFill="0" applyBorder="0" applyAlignment="0" applyProtection="0"/>
    <xf numFmtId="42" fontId="29" fillId="0" borderId="0" applyFont="0" applyFill="0" applyBorder="0" applyAlignment="0" applyProtection="0"/>
    <xf numFmtId="233" fontId="30" fillId="0" borderId="0" applyFont="0" applyFill="0" applyBorder="0" applyAlignment="0" applyProtection="0"/>
    <xf numFmtId="0" fontId="29" fillId="0" borderId="0">
      <alignment vertical="center"/>
    </xf>
    <xf numFmtId="0" fontId="108" fillId="0" borderId="0">
      <alignment vertical="center"/>
    </xf>
    <xf numFmtId="0" fontId="9" fillId="0" borderId="0">
      <alignment vertical="center"/>
    </xf>
    <xf numFmtId="0" fontId="28" fillId="0" borderId="0"/>
    <xf numFmtId="0" fontId="28" fillId="0" borderId="0"/>
    <xf numFmtId="0" fontId="28" fillId="0" borderId="0"/>
    <xf numFmtId="0" fontId="28" fillId="0" borderId="0"/>
    <xf numFmtId="0" fontId="9" fillId="0" borderId="0">
      <alignment vertical="center"/>
    </xf>
    <xf numFmtId="0" fontId="108" fillId="0" borderId="0">
      <alignment vertical="center"/>
    </xf>
    <xf numFmtId="0" fontId="29" fillId="0" borderId="0">
      <alignment vertical="center"/>
    </xf>
    <xf numFmtId="0" fontId="108" fillId="0" borderId="0">
      <alignment vertical="center"/>
    </xf>
    <xf numFmtId="0" fontId="28" fillId="0" borderId="0"/>
    <xf numFmtId="0" fontId="29" fillId="0" borderId="0">
      <alignment vertical="center"/>
    </xf>
    <xf numFmtId="0" fontId="9" fillId="0" borderId="0">
      <alignment vertical="center"/>
    </xf>
    <xf numFmtId="0" fontId="108" fillId="0" borderId="0">
      <alignment vertical="center"/>
    </xf>
    <xf numFmtId="0" fontId="9" fillId="0" borderId="0">
      <alignment vertical="center"/>
    </xf>
    <xf numFmtId="0" fontId="108" fillId="0" borderId="0">
      <alignment vertical="center"/>
    </xf>
    <xf numFmtId="0" fontId="29" fillId="0" borderId="0"/>
    <xf numFmtId="0" fontId="108"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8" fillId="0" borderId="0"/>
    <xf numFmtId="0" fontId="28" fillId="0" borderId="0"/>
    <xf numFmtId="0" fontId="29" fillId="0" borderId="0">
      <alignment vertical="center"/>
    </xf>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lignment vertical="center"/>
    </xf>
    <xf numFmtId="0" fontId="108" fillId="0" borderId="0">
      <alignment vertical="center"/>
    </xf>
    <xf numFmtId="0" fontId="29" fillId="0" borderId="0"/>
    <xf numFmtId="0" fontId="28" fillId="0" borderId="0"/>
    <xf numFmtId="0" fontId="28" fillId="0" borderId="0"/>
    <xf numFmtId="0" fontId="28" fillId="0" borderId="0"/>
    <xf numFmtId="0" fontId="28" fillId="0" borderId="0"/>
    <xf numFmtId="0" fontId="29" fillId="0" borderId="0">
      <alignment vertical="center"/>
    </xf>
    <xf numFmtId="0" fontId="29" fillId="0" borderId="0"/>
    <xf numFmtId="0" fontId="9" fillId="0" borderId="0">
      <alignment vertical="center"/>
    </xf>
    <xf numFmtId="0" fontId="108" fillId="0" borderId="0">
      <alignment vertical="center"/>
    </xf>
    <xf numFmtId="0" fontId="29" fillId="0" borderId="0"/>
    <xf numFmtId="0" fontId="29" fillId="0" borderId="0"/>
    <xf numFmtId="0" fontId="29" fillId="0" borderId="0"/>
    <xf numFmtId="0" fontId="29" fillId="0" borderId="0">
      <alignment vertical="center"/>
    </xf>
    <xf numFmtId="0" fontId="9" fillId="0" borderId="0">
      <alignment vertical="center"/>
    </xf>
    <xf numFmtId="0" fontId="71" fillId="0" borderId="0"/>
    <xf numFmtId="0" fontId="29" fillId="0" borderId="0"/>
    <xf numFmtId="0" fontId="29" fillId="0" borderId="0"/>
    <xf numFmtId="0" fontId="43" fillId="0" borderId="0"/>
    <xf numFmtId="0" fontId="140" fillId="0" borderId="0"/>
    <xf numFmtId="0" fontId="29" fillId="0" borderId="0"/>
    <xf numFmtId="0" fontId="43" fillId="0" borderId="0"/>
    <xf numFmtId="0" fontId="71" fillId="0" borderId="0"/>
    <xf numFmtId="0" fontId="29" fillId="0" borderId="0"/>
    <xf numFmtId="0" fontId="43" fillId="0" borderId="0"/>
    <xf numFmtId="0" fontId="154" fillId="0" borderId="0"/>
    <xf numFmtId="0" fontId="9" fillId="0" borderId="0">
      <alignment vertical="center"/>
    </xf>
    <xf numFmtId="0" fontId="30" fillId="0" borderId="0"/>
    <xf numFmtId="0" fontId="9" fillId="0" borderId="0">
      <alignment vertical="center"/>
    </xf>
    <xf numFmtId="0" fontId="9" fillId="0" borderId="0">
      <alignment vertical="center"/>
    </xf>
    <xf numFmtId="0" fontId="9" fillId="0" borderId="0">
      <alignment vertical="center"/>
    </xf>
    <xf numFmtId="0" fontId="29" fillId="0" borderId="0"/>
    <xf numFmtId="0" fontId="9" fillId="0" borderId="0">
      <alignment vertical="center"/>
    </xf>
    <xf numFmtId="0" fontId="30" fillId="0" borderId="0"/>
    <xf numFmtId="0" fontId="29" fillId="0" borderId="0">
      <alignment vertical="center"/>
    </xf>
    <xf numFmtId="0" fontId="29" fillId="0" borderId="0">
      <alignment vertical="center"/>
    </xf>
    <xf numFmtId="0" fontId="9" fillId="0" borderId="0">
      <alignment vertical="center"/>
    </xf>
    <xf numFmtId="0" fontId="30" fillId="0" borderId="0"/>
    <xf numFmtId="0" fontId="30" fillId="0" borderId="0"/>
    <xf numFmtId="0" fontId="30" fillId="0" borderId="0"/>
    <xf numFmtId="0" fontId="30" fillId="0" borderId="0"/>
    <xf numFmtId="0" fontId="30" fillId="0" borderId="0"/>
    <xf numFmtId="0" fontId="29" fillId="0" borderId="0"/>
    <xf numFmtId="0" fontId="9" fillId="0" borderId="0">
      <alignment vertical="center"/>
    </xf>
    <xf numFmtId="0" fontId="108" fillId="0" borderId="0">
      <alignment vertical="center"/>
    </xf>
    <xf numFmtId="0" fontId="30" fillId="0" borderId="0"/>
    <xf numFmtId="0" fontId="9" fillId="0" borderId="0">
      <alignment vertical="center"/>
    </xf>
    <xf numFmtId="0" fontId="9" fillId="0" borderId="0">
      <alignment vertical="center"/>
    </xf>
    <xf numFmtId="0" fontId="29" fillId="0" borderId="0">
      <alignment vertical="center"/>
    </xf>
    <xf numFmtId="0" fontId="9" fillId="0" borderId="0">
      <alignment vertical="center"/>
    </xf>
    <xf numFmtId="0" fontId="30" fillId="0" borderId="0"/>
    <xf numFmtId="0" fontId="30" fillId="0" borderId="0"/>
    <xf numFmtId="0" fontId="9" fillId="0" borderId="0">
      <alignment vertical="center"/>
    </xf>
    <xf numFmtId="0" fontId="29" fillId="0" borderId="0">
      <alignment vertical="center"/>
    </xf>
    <xf numFmtId="0" fontId="29" fillId="0" borderId="0">
      <alignment vertical="center"/>
    </xf>
    <xf numFmtId="0" fontId="9" fillId="0" borderId="0">
      <alignment vertical="center"/>
    </xf>
    <xf numFmtId="0" fontId="108" fillId="0" borderId="0">
      <alignment vertical="center"/>
    </xf>
    <xf numFmtId="0" fontId="29" fillId="0" borderId="0">
      <alignment vertical="center"/>
    </xf>
    <xf numFmtId="0" fontId="29" fillId="0" borderId="0">
      <alignment vertical="center"/>
    </xf>
    <xf numFmtId="0" fontId="29" fillId="0" borderId="0">
      <alignment vertical="center"/>
    </xf>
    <xf numFmtId="0" fontId="28"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9" fillId="0" borderId="0">
      <alignment vertical="center"/>
    </xf>
    <xf numFmtId="0" fontId="9" fillId="0" borderId="0">
      <alignment vertical="center"/>
    </xf>
    <xf numFmtId="0" fontId="29" fillId="0" borderId="0"/>
    <xf numFmtId="0" fontId="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9" fillId="0" borderId="0">
      <alignment vertical="center"/>
    </xf>
    <xf numFmtId="0" fontId="9" fillId="0" borderId="0">
      <alignment vertical="center"/>
    </xf>
    <xf numFmtId="0" fontId="108" fillId="0" borderId="0">
      <alignment vertical="center"/>
    </xf>
    <xf numFmtId="0" fontId="108" fillId="0" borderId="0">
      <alignment vertical="center"/>
    </xf>
    <xf numFmtId="0" fontId="9" fillId="0" borderId="0">
      <alignment vertical="center"/>
    </xf>
    <xf numFmtId="0" fontId="29" fillId="0" borderId="0">
      <alignment vertical="center"/>
    </xf>
    <xf numFmtId="0" fontId="28" fillId="0" borderId="0"/>
    <xf numFmtId="0" fontId="9" fillId="0" borderId="0">
      <alignment vertical="center"/>
    </xf>
    <xf numFmtId="0" fontId="108" fillId="0" borderId="0">
      <alignment vertical="center"/>
    </xf>
    <xf numFmtId="0" fontId="29" fillId="0" borderId="0">
      <alignment vertical="center"/>
    </xf>
    <xf numFmtId="0" fontId="28" fillId="0" borderId="0"/>
    <xf numFmtId="0" fontId="29" fillId="0" borderId="0">
      <alignment vertical="center"/>
    </xf>
    <xf numFmtId="0" fontId="29" fillId="0" borderId="0">
      <alignment vertical="center"/>
    </xf>
    <xf numFmtId="0" fontId="9" fillId="0" borderId="0">
      <alignment vertical="center"/>
    </xf>
    <xf numFmtId="0" fontId="2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9" fillId="0" borderId="0">
      <alignment vertical="center"/>
    </xf>
    <xf numFmtId="0" fontId="9" fillId="0" borderId="0">
      <alignment vertical="center"/>
    </xf>
    <xf numFmtId="0" fontId="30" fillId="0" borderId="0"/>
    <xf numFmtId="0" fontId="30" fillId="0" borderId="0"/>
    <xf numFmtId="0" fontId="30" fillId="0" borderId="0"/>
    <xf numFmtId="0" fontId="29" fillId="0" borderId="0">
      <alignment vertical="center"/>
    </xf>
    <xf numFmtId="0" fontId="30" fillId="0" borderId="0"/>
    <xf numFmtId="0" fontId="9" fillId="0" borderId="0">
      <alignment vertical="center"/>
    </xf>
    <xf numFmtId="0" fontId="29" fillId="0" borderId="0">
      <alignment vertical="center"/>
    </xf>
    <xf numFmtId="0" fontId="30" fillId="0" borderId="0"/>
    <xf numFmtId="0" fontId="28" fillId="0" borderId="0"/>
    <xf numFmtId="0" fontId="30" fillId="0" borderId="0"/>
    <xf numFmtId="0" fontId="29" fillId="0" borderId="0">
      <alignment vertical="center"/>
    </xf>
    <xf numFmtId="0" fontId="9" fillId="0" borderId="0">
      <alignment vertical="center"/>
    </xf>
    <xf numFmtId="0" fontId="30" fillId="0" borderId="0"/>
    <xf numFmtId="0" fontId="29" fillId="0" borderId="0">
      <alignment vertical="center"/>
    </xf>
    <xf numFmtId="0" fontId="9" fillId="0" borderId="0">
      <alignment vertical="center"/>
    </xf>
    <xf numFmtId="0" fontId="108" fillId="0" borderId="0">
      <alignment vertical="center"/>
    </xf>
    <xf numFmtId="0" fontId="29" fillId="0" borderId="0">
      <alignment vertical="center"/>
    </xf>
    <xf numFmtId="0" fontId="30" fillId="0" borderId="0"/>
    <xf numFmtId="0" fontId="29" fillId="0" borderId="0">
      <alignment vertical="center"/>
    </xf>
    <xf numFmtId="0" fontId="29" fillId="0" borderId="0">
      <alignment vertical="center"/>
    </xf>
    <xf numFmtId="0" fontId="9" fillId="0" borderId="0">
      <alignment vertical="center"/>
    </xf>
    <xf numFmtId="0" fontId="30" fillId="0" borderId="0"/>
    <xf numFmtId="0" fontId="9" fillId="0" borderId="0">
      <alignment vertical="center"/>
    </xf>
    <xf numFmtId="0" fontId="29" fillId="0" borderId="0"/>
    <xf numFmtId="0" fontId="29" fillId="0" borderId="0"/>
    <xf numFmtId="0" fontId="29" fillId="0" borderId="0"/>
    <xf numFmtId="0" fontId="29" fillId="0" borderId="0"/>
    <xf numFmtId="0" fontId="9" fillId="0" borderId="0">
      <alignment vertical="center"/>
    </xf>
    <xf numFmtId="0" fontId="108"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8" fillId="0" borderId="0">
      <alignment vertical="center"/>
    </xf>
    <xf numFmtId="0" fontId="30" fillId="0" borderId="0"/>
    <xf numFmtId="0" fontId="29" fillId="0" borderId="0"/>
    <xf numFmtId="0" fontId="30" fillId="0" borderId="0"/>
    <xf numFmtId="0" fontId="29" fillId="0" borderId="0">
      <alignment vertical="center"/>
    </xf>
    <xf numFmtId="0" fontId="29" fillId="0" borderId="0"/>
    <xf numFmtId="0" fontId="30" fillId="0" borderId="0"/>
    <xf numFmtId="0" fontId="29" fillId="0" borderId="0"/>
    <xf numFmtId="0" fontId="108" fillId="0" borderId="0">
      <alignment vertical="center"/>
    </xf>
    <xf numFmtId="0" fontId="30" fillId="0" borderId="0"/>
    <xf numFmtId="0" fontId="9" fillId="0" borderId="0">
      <alignment vertical="center"/>
    </xf>
    <xf numFmtId="0" fontId="108" fillId="0" borderId="0">
      <alignment vertical="center"/>
    </xf>
    <xf numFmtId="0" fontId="29" fillId="0" borderId="0">
      <alignment vertical="center"/>
    </xf>
    <xf numFmtId="0" fontId="9" fillId="0" borderId="0">
      <alignment vertical="center"/>
    </xf>
    <xf numFmtId="0" fontId="108" fillId="0" borderId="0">
      <alignment vertical="center"/>
    </xf>
    <xf numFmtId="0" fontId="29" fillId="0" borderId="0">
      <alignment vertical="center"/>
    </xf>
    <xf numFmtId="0" fontId="108"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30" fillId="0" borderId="0"/>
    <xf numFmtId="0" fontId="108" fillId="0" borderId="0">
      <alignment vertical="center"/>
    </xf>
    <xf numFmtId="0" fontId="30" fillId="0" borderId="0"/>
    <xf numFmtId="0" fontId="108" fillId="0" borderId="0">
      <alignment vertical="center"/>
    </xf>
    <xf numFmtId="0" fontId="108" fillId="0" borderId="0">
      <alignment vertical="center"/>
    </xf>
    <xf numFmtId="0" fontId="108" fillId="0" borderId="0">
      <alignment vertical="center"/>
    </xf>
    <xf numFmtId="0" fontId="9" fillId="0" borderId="0">
      <alignment vertical="center"/>
    </xf>
    <xf numFmtId="0" fontId="9" fillId="0" borderId="0">
      <alignment vertical="center"/>
    </xf>
    <xf numFmtId="0" fontId="9" fillId="0" borderId="0">
      <alignment vertical="center"/>
    </xf>
    <xf numFmtId="0" fontId="108" fillId="0" borderId="0">
      <alignment vertical="center"/>
    </xf>
    <xf numFmtId="0" fontId="9" fillId="0" borderId="0">
      <alignment vertical="center"/>
    </xf>
    <xf numFmtId="0" fontId="30" fillId="0" borderId="0"/>
    <xf numFmtId="0" fontId="9" fillId="0" borderId="0">
      <alignment vertical="center"/>
    </xf>
    <xf numFmtId="0" fontId="30" fillId="0" borderId="0" applyProtection="0"/>
    <xf numFmtId="0" fontId="9" fillId="0" borderId="0">
      <alignment vertical="center"/>
    </xf>
    <xf numFmtId="0" fontId="29" fillId="0" borderId="0">
      <alignment vertical="center"/>
    </xf>
    <xf numFmtId="0" fontId="9" fillId="0" borderId="0">
      <alignment vertical="center"/>
    </xf>
    <xf numFmtId="0" fontId="9" fillId="0" borderId="0">
      <alignment vertical="center"/>
    </xf>
    <xf numFmtId="0" fontId="108" fillId="0" borderId="0">
      <alignment vertical="center"/>
    </xf>
    <xf numFmtId="0" fontId="29" fillId="0" borderId="0">
      <alignment vertical="center"/>
    </xf>
    <xf numFmtId="0" fontId="30" fillId="0" borderId="0"/>
    <xf numFmtId="0" fontId="108" fillId="0" borderId="0">
      <alignment vertical="center"/>
    </xf>
    <xf numFmtId="0" fontId="29" fillId="0" borderId="0">
      <alignment vertical="center"/>
    </xf>
    <xf numFmtId="0" fontId="29" fillId="0" borderId="0"/>
    <xf numFmtId="0" fontId="28" fillId="0" borderId="0"/>
    <xf numFmtId="0" fontId="29" fillId="0" borderId="0"/>
    <xf numFmtId="0" fontId="29" fillId="0" borderId="0"/>
    <xf numFmtId="0" fontId="9" fillId="0" borderId="0">
      <alignment vertical="center"/>
    </xf>
    <xf numFmtId="0" fontId="108" fillId="0" borderId="0">
      <alignment vertical="center"/>
    </xf>
    <xf numFmtId="0" fontId="29" fillId="0" borderId="0">
      <alignment vertical="center"/>
    </xf>
    <xf numFmtId="0" fontId="108" fillId="0" borderId="0">
      <alignment vertical="center"/>
    </xf>
    <xf numFmtId="0" fontId="29" fillId="0" borderId="0">
      <alignment vertical="center"/>
    </xf>
    <xf numFmtId="0" fontId="29" fillId="0" borderId="0">
      <alignment vertical="center"/>
    </xf>
    <xf numFmtId="0" fontId="9" fillId="0" borderId="0">
      <alignment vertical="center"/>
    </xf>
    <xf numFmtId="0" fontId="108" fillId="0" borderId="0">
      <alignment vertical="center"/>
    </xf>
    <xf numFmtId="0" fontId="28" fillId="0" borderId="0"/>
    <xf numFmtId="0" fontId="28" fillId="0" borderId="0"/>
    <xf numFmtId="0" fontId="28" fillId="0" borderId="0"/>
    <xf numFmtId="0" fontId="108" fillId="0" borderId="0">
      <alignment vertical="center"/>
    </xf>
    <xf numFmtId="0"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30" fillId="0" borderId="0"/>
    <xf numFmtId="0" fontId="94" fillId="0" borderId="4"/>
    <xf numFmtId="0" fontId="94" fillId="0" borderId="4"/>
    <xf numFmtId="0" fontId="94" fillId="0" borderId="82"/>
    <xf numFmtId="0" fontId="94" fillId="0" borderId="82"/>
    <xf numFmtId="0" fontId="35" fillId="0" borderId="82"/>
    <xf numFmtId="0" fontId="30" fillId="0" borderId="0"/>
    <xf numFmtId="0" fontId="30" fillId="0" borderId="0"/>
    <xf numFmtId="0" fontId="8" fillId="0" borderId="0">
      <alignment vertical="center"/>
    </xf>
    <xf numFmtId="0" fontId="8" fillId="0" borderId="0">
      <alignment vertical="center"/>
    </xf>
    <xf numFmtId="0" fontId="75" fillId="26" borderId="0" applyNumberFormat="0" applyBorder="0" applyAlignment="0" applyProtection="0"/>
    <xf numFmtId="0" fontId="75" fillId="2" borderId="0" applyNumberFormat="0" applyBorder="0" applyAlignment="0" applyProtection="0"/>
    <xf numFmtId="0" fontId="75" fillId="27" borderId="0" applyNumberFormat="0" applyBorder="0" applyAlignment="0" applyProtection="0"/>
    <xf numFmtId="0" fontId="75" fillId="3" borderId="0" applyNumberFormat="0" applyBorder="0" applyAlignment="0" applyProtection="0"/>
    <xf numFmtId="0" fontId="75" fillId="28" borderId="0" applyNumberFormat="0" applyBorder="0" applyAlignment="0" applyProtection="0"/>
    <xf numFmtId="0" fontId="75" fillId="4" borderId="0" applyNumberFormat="0" applyBorder="0" applyAlignment="0" applyProtection="0"/>
    <xf numFmtId="0" fontId="75" fillId="29" borderId="0" applyNumberFormat="0" applyBorder="0" applyAlignment="0" applyProtection="0"/>
    <xf numFmtId="0" fontId="75" fillId="5" borderId="0" applyNumberFormat="0" applyBorder="0" applyAlignment="0" applyProtection="0"/>
    <xf numFmtId="0" fontId="75" fillId="30" borderId="0" applyNumberFormat="0" applyBorder="0" applyAlignment="0" applyProtection="0"/>
    <xf numFmtId="0" fontId="75" fillId="6" borderId="0" applyNumberFormat="0" applyBorder="0" applyAlignment="0" applyProtection="0"/>
    <xf numFmtId="0" fontId="75" fillId="31" borderId="0" applyNumberFormat="0" applyBorder="0" applyAlignment="0" applyProtection="0"/>
    <xf numFmtId="0" fontId="75" fillId="7" borderId="0" applyNumberFormat="0" applyBorder="0" applyAlignment="0" applyProtection="0"/>
    <xf numFmtId="0" fontId="108" fillId="56" borderId="0" applyNumberFormat="0" applyBorder="0" applyAlignment="0" applyProtection="0">
      <alignment vertical="center"/>
    </xf>
    <xf numFmtId="0" fontId="108" fillId="56" borderId="0" applyNumberFormat="0" applyBorder="0" applyAlignment="0" applyProtection="0">
      <alignment vertical="center"/>
    </xf>
    <xf numFmtId="0" fontId="13" fillId="26" borderId="0" applyNumberFormat="0" applyBorder="0" applyAlignment="0" applyProtection="0">
      <alignment vertical="center"/>
    </xf>
    <xf numFmtId="0" fontId="13" fillId="2" borderId="0" applyNumberFormat="0" applyBorder="0" applyAlignment="0" applyProtection="0">
      <alignment vertical="center"/>
    </xf>
    <xf numFmtId="0" fontId="108" fillId="56" borderId="0" applyNumberFormat="0" applyBorder="0" applyAlignment="0" applyProtection="0">
      <alignment vertical="center"/>
    </xf>
    <xf numFmtId="0" fontId="13" fillId="26" borderId="0" applyNumberFormat="0" applyBorder="0" applyAlignment="0" applyProtection="0">
      <alignment vertical="center"/>
    </xf>
    <xf numFmtId="0" fontId="9" fillId="26" borderId="0" applyNumberFormat="0" applyBorder="0" applyAlignment="0" applyProtection="0">
      <alignment vertical="center"/>
    </xf>
    <xf numFmtId="0" fontId="9" fillId="2" borderId="0" applyNumberFormat="0" applyBorder="0" applyAlignment="0" applyProtection="0">
      <alignment vertical="center"/>
    </xf>
    <xf numFmtId="0" fontId="13" fillId="26" borderId="0" applyNumberFormat="0" applyBorder="0" applyAlignment="0" applyProtection="0">
      <alignment vertical="center"/>
    </xf>
    <xf numFmtId="0" fontId="9" fillId="2" borderId="0" applyNumberFormat="0" applyBorder="0" applyAlignment="0" applyProtection="0">
      <alignment vertical="center"/>
    </xf>
    <xf numFmtId="0" fontId="13" fillId="2" borderId="0" applyNumberFormat="0" applyBorder="0" applyAlignment="0" applyProtection="0">
      <alignment vertical="center"/>
    </xf>
    <xf numFmtId="0" fontId="9" fillId="2" borderId="0" applyNumberFormat="0" applyBorder="0" applyAlignment="0" applyProtection="0">
      <alignment vertical="center"/>
    </xf>
    <xf numFmtId="0" fontId="108" fillId="60" borderId="0" applyNumberFormat="0" applyBorder="0" applyAlignment="0" applyProtection="0">
      <alignment vertical="center"/>
    </xf>
    <xf numFmtId="0" fontId="108" fillId="60"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08" fillId="60" borderId="0" applyNumberFormat="0" applyBorder="0" applyAlignment="0" applyProtection="0">
      <alignment vertical="center"/>
    </xf>
    <xf numFmtId="0" fontId="13" fillId="27" borderId="0" applyNumberFormat="0" applyBorder="0" applyAlignment="0" applyProtection="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13" fillId="27" borderId="0" applyNumberFormat="0" applyBorder="0" applyAlignment="0" applyProtection="0">
      <alignment vertical="center"/>
    </xf>
    <xf numFmtId="0" fontId="9" fillId="3" borderId="0" applyNumberFormat="0" applyBorder="0" applyAlignment="0" applyProtection="0">
      <alignment vertical="center"/>
    </xf>
    <xf numFmtId="0" fontId="13" fillId="3" borderId="0" applyNumberFormat="0" applyBorder="0" applyAlignment="0" applyProtection="0">
      <alignment vertical="center"/>
    </xf>
    <xf numFmtId="0" fontId="9" fillId="3" borderId="0" applyNumberFormat="0" applyBorder="0" applyAlignment="0" applyProtection="0">
      <alignment vertical="center"/>
    </xf>
    <xf numFmtId="0" fontId="108" fillId="64" borderId="0" applyNumberFormat="0" applyBorder="0" applyAlignment="0" applyProtection="0">
      <alignment vertical="center"/>
    </xf>
    <xf numFmtId="0" fontId="108" fillId="64" borderId="0" applyNumberFormat="0" applyBorder="0" applyAlignment="0" applyProtection="0">
      <alignment vertical="center"/>
    </xf>
    <xf numFmtId="0" fontId="13" fillId="28" borderId="0" applyNumberFormat="0" applyBorder="0" applyAlignment="0" applyProtection="0">
      <alignment vertical="center"/>
    </xf>
    <xf numFmtId="0" fontId="13" fillId="4" borderId="0" applyNumberFormat="0" applyBorder="0" applyAlignment="0" applyProtection="0">
      <alignment vertical="center"/>
    </xf>
    <xf numFmtId="0" fontId="108" fillId="64" borderId="0" applyNumberFormat="0" applyBorder="0" applyAlignment="0" applyProtection="0">
      <alignment vertical="center"/>
    </xf>
    <xf numFmtId="0" fontId="13" fillId="28" borderId="0" applyNumberFormat="0" applyBorder="0" applyAlignment="0" applyProtection="0">
      <alignment vertical="center"/>
    </xf>
    <xf numFmtId="0" fontId="9" fillId="28" borderId="0" applyNumberFormat="0" applyBorder="0" applyAlignment="0" applyProtection="0">
      <alignment vertical="center"/>
    </xf>
    <xf numFmtId="0" fontId="9" fillId="4" borderId="0" applyNumberFormat="0" applyBorder="0" applyAlignment="0" applyProtection="0">
      <alignment vertical="center"/>
    </xf>
    <xf numFmtId="0" fontId="13" fillId="28"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108" fillId="68" borderId="0" applyNumberFormat="0" applyBorder="0" applyAlignment="0" applyProtection="0">
      <alignment vertical="center"/>
    </xf>
    <xf numFmtId="0" fontId="108" fillId="68" borderId="0" applyNumberFormat="0" applyBorder="0" applyAlignment="0" applyProtection="0">
      <alignment vertical="center"/>
    </xf>
    <xf numFmtId="0" fontId="13" fillId="29" borderId="0" applyNumberFormat="0" applyBorder="0" applyAlignment="0" applyProtection="0">
      <alignment vertical="center"/>
    </xf>
    <xf numFmtId="0" fontId="13" fillId="5" borderId="0" applyNumberFormat="0" applyBorder="0" applyAlignment="0" applyProtection="0">
      <alignment vertical="center"/>
    </xf>
    <xf numFmtId="0" fontId="108" fillId="68" borderId="0" applyNumberFormat="0" applyBorder="0" applyAlignment="0" applyProtection="0">
      <alignment vertical="center"/>
    </xf>
    <xf numFmtId="0" fontId="13" fillId="29"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13" fillId="29"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08" fillId="72" borderId="0" applyNumberFormat="0" applyBorder="0" applyAlignment="0" applyProtection="0">
      <alignment vertical="center"/>
    </xf>
    <xf numFmtId="0" fontId="108" fillId="72" borderId="0" applyNumberFormat="0" applyBorder="0" applyAlignment="0" applyProtection="0">
      <alignment vertical="center"/>
    </xf>
    <xf numFmtId="0" fontId="13" fillId="30" borderId="0" applyNumberFormat="0" applyBorder="0" applyAlignment="0" applyProtection="0">
      <alignment vertical="center"/>
    </xf>
    <xf numFmtId="0" fontId="13" fillId="6" borderId="0" applyNumberFormat="0" applyBorder="0" applyAlignment="0" applyProtection="0">
      <alignment vertical="center"/>
    </xf>
    <xf numFmtId="0" fontId="108" fillId="72" borderId="0" applyNumberFormat="0" applyBorder="0" applyAlignment="0" applyProtection="0">
      <alignment vertical="center"/>
    </xf>
    <xf numFmtId="0" fontId="13" fillId="30"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13" fillId="30"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08" fillId="76" borderId="0" applyNumberFormat="0" applyBorder="0" applyAlignment="0" applyProtection="0">
      <alignment vertical="center"/>
    </xf>
    <xf numFmtId="0" fontId="108" fillId="76" borderId="0" applyNumberFormat="0" applyBorder="0" applyAlignment="0" applyProtection="0">
      <alignment vertical="center"/>
    </xf>
    <xf numFmtId="0" fontId="13" fillId="31" borderId="0" applyNumberFormat="0" applyBorder="0" applyAlignment="0" applyProtection="0">
      <alignment vertical="center"/>
    </xf>
    <xf numFmtId="0" fontId="13" fillId="7" borderId="0" applyNumberFormat="0" applyBorder="0" applyAlignment="0" applyProtection="0">
      <alignment vertical="center"/>
    </xf>
    <xf numFmtId="0" fontId="108" fillId="76" borderId="0" applyNumberFormat="0" applyBorder="0" applyAlignment="0" applyProtection="0">
      <alignment vertical="center"/>
    </xf>
    <xf numFmtId="0" fontId="13" fillId="31"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13" fillId="31" borderId="0" applyNumberFormat="0" applyBorder="0" applyAlignment="0" applyProtection="0">
      <alignment vertical="center"/>
    </xf>
    <xf numFmtId="0" fontId="9" fillId="7" borderId="0" applyNumberFormat="0" applyBorder="0" applyAlignment="0" applyProtection="0">
      <alignment vertical="center"/>
    </xf>
    <xf numFmtId="0" fontId="13" fillId="7" borderId="0" applyNumberFormat="0" applyBorder="0" applyAlignment="0" applyProtection="0">
      <alignment vertical="center"/>
    </xf>
    <xf numFmtId="0" fontId="9" fillId="7" borderId="0" applyNumberFormat="0" applyBorder="0" applyAlignment="0" applyProtection="0">
      <alignment vertical="center"/>
    </xf>
    <xf numFmtId="0" fontId="75" fillId="32" borderId="0" applyNumberFormat="0" applyBorder="0" applyAlignment="0" applyProtection="0"/>
    <xf numFmtId="0" fontId="75" fillId="8" borderId="0" applyNumberFormat="0" applyBorder="0" applyAlignment="0" applyProtection="0"/>
    <xf numFmtId="0" fontId="75" fillId="33" borderId="0" applyNumberFormat="0" applyBorder="0" applyAlignment="0" applyProtection="0"/>
    <xf numFmtId="0" fontId="75" fillId="9" borderId="0" applyNumberFormat="0" applyBorder="0" applyAlignment="0" applyProtection="0"/>
    <xf numFmtId="0" fontId="75" fillId="34" borderId="0" applyNumberFormat="0" applyBorder="0" applyAlignment="0" applyProtection="0"/>
    <xf numFmtId="0" fontId="75" fillId="10" borderId="0" applyNumberFormat="0" applyBorder="0" applyAlignment="0" applyProtection="0"/>
    <xf numFmtId="0" fontId="75" fillId="29" borderId="0" applyNumberFormat="0" applyBorder="0" applyAlignment="0" applyProtection="0"/>
    <xf numFmtId="0" fontId="75" fillId="5" borderId="0" applyNumberFormat="0" applyBorder="0" applyAlignment="0" applyProtection="0"/>
    <xf numFmtId="0" fontId="75" fillId="32" borderId="0" applyNumberFormat="0" applyBorder="0" applyAlignment="0" applyProtection="0"/>
    <xf numFmtId="0" fontId="75" fillId="8" borderId="0" applyNumberFormat="0" applyBorder="0" applyAlignment="0" applyProtection="0"/>
    <xf numFmtId="0" fontId="75" fillId="35" borderId="0" applyNumberFormat="0" applyBorder="0" applyAlignment="0" applyProtection="0"/>
    <xf numFmtId="0" fontId="75" fillId="11" borderId="0" applyNumberFormat="0" applyBorder="0" applyAlignment="0" applyProtection="0"/>
    <xf numFmtId="0" fontId="108" fillId="57" borderId="0" applyNumberFormat="0" applyBorder="0" applyAlignment="0" applyProtection="0">
      <alignment vertical="center"/>
    </xf>
    <xf numFmtId="0" fontId="108" fillId="57" borderId="0" applyNumberFormat="0" applyBorder="0" applyAlignment="0" applyProtection="0">
      <alignment vertical="center"/>
    </xf>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08" fillId="57" borderId="0" applyNumberFormat="0" applyBorder="0" applyAlignment="0" applyProtection="0">
      <alignment vertical="center"/>
    </xf>
    <xf numFmtId="0" fontId="13" fillId="32" borderId="0" applyNumberFormat="0" applyBorder="0" applyAlignment="0" applyProtection="0">
      <alignment vertical="center"/>
    </xf>
    <xf numFmtId="0" fontId="9" fillId="32" borderId="0" applyNumberFormat="0" applyBorder="0" applyAlignment="0" applyProtection="0">
      <alignment vertical="center"/>
    </xf>
    <xf numFmtId="0" fontId="9" fillId="8" borderId="0" applyNumberFormat="0" applyBorder="0" applyAlignment="0" applyProtection="0">
      <alignment vertical="center"/>
    </xf>
    <xf numFmtId="0" fontId="13" fillId="32"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08" fillId="61" borderId="0" applyNumberFormat="0" applyBorder="0" applyAlignment="0" applyProtection="0">
      <alignment vertical="center"/>
    </xf>
    <xf numFmtId="0" fontId="108" fillId="61" borderId="0" applyNumberFormat="0" applyBorder="0" applyAlignment="0" applyProtection="0">
      <alignment vertical="center"/>
    </xf>
    <xf numFmtId="0" fontId="13" fillId="33" borderId="0" applyNumberFormat="0" applyBorder="0" applyAlignment="0" applyProtection="0">
      <alignment vertical="center"/>
    </xf>
    <xf numFmtId="0" fontId="13" fillId="9" borderId="0" applyNumberFormat="0" applyBorder="0" applyAlignment="0" applyProtection="0">
      <alignment vertical="center"/>
    </xf>
    <xf numFmtId="0" fontId="108" fillId="61" borderId="0" applyNumberFormat="0" applyBorder="0" applyAlignment="0" applyProtection="0">
      <alignment vertical="center"/>
    </xf>
    <xf numFmtId="0" fontId="13" fillId="33" borderId="0" applyNumberFormat="0" applyBorder="0" applyAlignment="0" applyProtection="0">
      <alignment vertical="center"/>
    </xf>
    <xf numFmtId="0" fontId="9" fillId="33" borderId="0" applyNumberFormat="0" applyBorder="0" applyAlignment="0" applyProtection="0">
      <alignment vertical="center"/>
    </xf>
    <xf numFmtId="0" fontId="9" fillId="9" borderId="0" applyNumberFormat="0" applyBorder="0" applyAlignment="0" applyProtection="0">
      <alignment vertical="center"/>
    </xf>
    <xf numFmtId="0" fontId="13" fillId="33" borderId="0" applyNumberFormat="0" applyBorder="0" applyAlignment="0" applyProtection="0">
      <alignment vertical="center"/>
    </xf>
    <xf numFmtId="0" fontId="9" fillId="9" borderId="0" applyNumberFormat="0" applyBorder="0" applyAlignment="0" applyProtection="0">
      <alignment vertical="center"/>
    </xf>
    <xf numFmtId="0" fontId="13" fillId="9" borderId="0" applyNumberFormat="0" applyBorder="0" applyAlignment="0" applyProtection="0">
      <alignment vertical="center"/>
    </xf>
    <xf numFmtId="0" fontId="9" fillId="9" borderId="0" applyNumberFormat="0" applyBorder="0" applyAlignment="0" applyProtection="0">
      <alignment vertical="center"/>
    </xf>
    <xf numFmtId="0" fontId="108" fillId="65" borderId="0" applyNumberFormat="0" applyBorder="0" applyAlignment="0" applyProtection="0">
      <alignment vertical="center"/>
    </xf>
    <xf numFmtId="0" fontId="108" fillId="65" borderId="0" applyNumberFormat="0" applyBorder="0" applyAlignment="0" applyProtection="0">
      <alignment vertical="center"/>
    </xf>
    <xf numFmtId="0" fontId="13" fillId="34" borderId="0" applyNumberFormat="0" applyBorder="0" applyAlignment="0" applyProtection="0">
      <alignment vertical="center"/>
    </xf>
    <xf numFmtId="0" fontId="13" fillId="10" borderId="0" applyNumberFormat="0" applyBorder="0" applyAlignment="0" applyProtection="0">
      <alignment vertical="center"/>
    </xf>
    <xf numFmtId="0" fontId="108" fillId="65" borderId="0" applyNumberFormat="0" applyBorder="0" applyAlignment="0" applyProtection="0">
      <alignment vertical="center"/>
    </xf>
    <xf numFmtId="0" fontId="13" fillId="34" borderId="0" applyNumberFormat="0" applyBorder="0" applyAlignment="0" applyProtection="0">
      <alignment vertical="center"/>
    </xf>
    <xf numFmtId="0" fontId="9" fillId="34" borderId="0" applyNumberFormat="0" applyBorder="0" applyAlignment="0" applyProtection="0">
      <alignment vertical="center"/>
    </xf>
    <xf numFmtId="0" fontId="9" fillId="10" borderId="0" applyNumberFormat="0" applyBorder="0" applyAlignment="0" applyProtection="0">
      <alignment vertical="center"/>
    </xf>
    <xf numFmtId="0" fontId="13" fillId="34" borderId="0" applyNumberFormat="0" applyBorder="0" applyAlignment="0" applyProtection="0">
      <alignment vertical="center"/>
    </xf>
    <xf numFmtId="0" fontId="9" fillId="10" borderId="0" applyNumberFormat="0" applyBorder="0" applyAlignment="0" applyProtection="0">
      <alignment vertical="center"/>
    </xf>
    <xf numFmtId="0" fontId="13" fillId="10" borderId="0" applyNumberFormat="0" applyBorder="0" applyAlignment="0" applyProtection="0">
      <alignment vertical="center"/>
    </xf>
    <xf numFmtId="0" fontId="9" fillId="10" borderId="0" applyNumberFormat="0" applyBorder="0" applyAlignment="0" applyProtection="0">
      <alignment vertical="center"/>
    </xf>
    <xf numFmtId="0" fontId="108" fillId="69" borderId="0" applyNumberFormat="0" applyBorder="0" applyAlignment="0" applyProtection="0">
      <alignment vertical="center"/>
    </xf>
    <xf numFmtId="0" fontId="108" fillId="69" borderId="0" applyNumberFormat="0" applyBorder="0" applyAlignment="0" applyProtection="0">
      <alignment vertical="center"/>
    </xf>
    <xf numFmtId="0" fontId="13" fillId="29" borderId="0" applyNumberFormat="0" applyBorder="0" applyAlignment="0" applyProtection="0">
      <alignment vertical="center"/>
    </xf>
    <xf numFmtId="0" fontId="13" fillId="5" borderId="0" applyNumberFormat="0" applyBorder="0" applyAlignment="0" applyProtection="0">
      <alignment vertical="center"/>
    </xf>
    <xf numFmtId="0" fontId="108" fillId="69" borderId="0" applyNumberFormat="0" applyBorder="0" applyAlignment="0" applyProtection="0">
      <alignment vertical="center"/>
    </xf>
    <xf numFmtId="0" fontId="13" fillId="29"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13" fillId="29" borderId="0" applyNumberFormat="0" applyBorder="0" applyAlignment="0" applyProtection="0">
      <alignment vertical="center"/>
    </xf>
    <xf numFmtId="0" fontId="9" fillId="5" borderId="0" applyNumberFormat="0" applyBorder="0" applyAlignment="0" applyProtection="0">
      <alignment vertical="center"/>
    </xf>
    <xf numFmtId="0" fontId="13" fillId="5" borderId="0" applyNumberFormat="0" applyBorder="0" applyAlignment="0" applyProtection="0">
      <alignment vertical="center"/>
    </xf>
    <xf numFmtId="0" fontId="9" fillId="5" borderId="0" applyNumberFormat="0" applyBorder="0" applyAlignment="0" applyProtection="0">
      <alignment vertical="center"/>
    </xf>
    <xf numFmtId="0" fontId="108" fillId="73" borderId="0" applyNumberFormat="0" applyBorder="0" applyAlignment="0" applyProtection="0">
      <alignment vertical="center"/>
    </xf>
    <xf numFmtId="0" fontId="108" fillId="73" borderId="0" applyNumberFormat="0" applyBorder="0" applyAlignment="0" applyProtection="0">
      <alignment vertical="center"/>
    </xf>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08" fillId="73" borderId="0" applyNumberFormat="0" applyBorder="0" applyAlignment="0" applyProtection="0">
      <alignment vertical="center"/>
    </xf>
    <xf numFmtId="0" fontId="13" fillId="32" borderId="0" applyNumberFormat="0" applyBorder="0" applyAlignment="0" applyProtection="0">
      <alignment vertical="center"/>
    </xf>
    <xf numFmtId="0" fontId="9" fillId="32" borderId="0" applyNumberFormat="0" applyBorder="0" applyAlignment="0" applyProtection="0">
      <alignment vertical="center"/>
    </xf>
    <xf numFmtId="0" fontId="9" fillId="8" borderId="0" applyNumberFormat="0" applyBorder="0" applyAlignment="0" applyProtection="0">
      <alignment vertical="center"/>
    </xf>
    <xf numFmtId="0" fontId="13" fillId="32" borderId="0" applyNumberFormat="0" applyBorder="0" applyAlignment="0" applyProtection="0">
      <alignment vertical="center"/>
    </xf>
    <xf numFmtId="0" fontId="9" fillId="8" borderId="0" applyNumberFormat="0" applyBorder="0" applyAlignment="0" applyProtection="0">
      <alignment vertical="center"/>
    </xf>
    <xf numFmtId="0" fontId="13" fillId="8" borderId="0" applyNumberFormat="0" applyBorder="0" applyAlignment="0" applyProtection="0">
      <alignment vertical="center"/>
    </xf>
    <xf numFmtId="0" fontId="9" fillId="8" borderId="0" applyNumberFormat="0" applyBorder="0" applyAlignment="0" applyProtection="0">
      <alignment vertical="center"/>
    </xf>
    <xf numFmtId="0" fontId="108" fillId="77" borderId="0" applyNumberFormat="0" applyBorder="0" applyAlignment="0" applyProtection="0">
      <alignment vertical="center"/>
    </xf>
    <xf numFmtId="0" fontId="108" fillId="77" borderId="0" applyNumberFormat="0" applyBorder="0" applyAlignment="0" applyProtection="0">
      <alignment vertical="center"/>
    </xf>
    <xf numFmtId="0" fontId="13" fillId="35" borderId="0" applyNumberFormat="0" applyBorder="0" applyAlignment="0" applyProtection="0">
      <alignment vertical="center"/>
    </xf>
    <xf numFmtId="0" fontId="13" fillId="11" borderId="0" applyNumberFormat="0" applyBorder="0" applyAlignment="0" applyProtection="0">
      <alignment vertical="center"/>
    </xf>
    <xf numFmtId="0" fontId="108" fillId="77" borderId="0" applyNumberFormat="0" applyBorder="0" applyAlignment="0" applyProtection="0">
      <alignment vertical="center"/>
    </xf>
    <xf numFmtId="0" fontId="13" fillId="35" borderId="0" applyNumberFormat="0" applyBorder="0" applyAlignment="0" applyProtection="0">
      <alignment vertical="center"/>
    </xf>
    <xf numFmtId="0" fontId="9" fillId="35" borderId="0" applyNumberFormat="0" applyBorder="0" applyAlignment="0" applyProtection="0">
      <alignment vertical="center"/>
    </xf>
    <xf numFmtId="0" fontId="9" fillId="11" borderId="0" applyNumberFormat="0" applyBorder="0" applyAlignment="0" applyProtection="0">
      <alignment vertical="center"/>
    </xf>
    <xf numFmtId="0" fontId="13" fillId="35" borderId="0" applyNumberFormat="0" applyBorder="0" applyAlignment="0" applyProtection="0">
      <alignment vertical="center"/>
    </xf>
    <xf numFmtId="0" fontId="9" fillId="11" borderId="0" applyNumberFormat="0" applyBorder="0" applyAlignment="0" applyProtection="0">
      <alignment vertical="center"/>
    </xf>
    <xf numFmtId="0" fontId="13" fillId="11" borderId="0" applyNumberFormat="0" applyBorder="0" applyAlignment="0" applyProtection="0">
      <alignment vertical="center"/>
    </xf>
    <xf numFmtId="0" fontId="9" fillId="11" borderId="0" applyNumberFormat="0" applyBorder="0" applyAlignment="0" applyProtection="0">
      <alignment vertical="center"/>
    </xf>
    <xf numFmtId="0" fontId="76" fillId="36" borderId="0" applyNumberFormat="0" applyBorder="0" applyAlignment="0" applyProtection="0"/>
    <xf numFmtId="0" fontId="76" fillId="12" borderId="0" applyNumberFormat="0" applyBorder="0" applyAlignment="0" applyProtection="0"/>
    <xf numFmtId="0" fontId="76" fillId="33" borderId="0" applyNumberFormat="0" applyBorder="0" applyAlignment="0" applyProtection="0"/>
    <xf numFmtId="0" fontId="76" fillId="9" borderId="0" applyNumberFormat="0" applyBorder="0" applyAlignment="0" applyProtection="0"/>
    <xf numFmtId="0" fontId="76" fillId="34" borderId="0" applyNumberFormat="0" applyBorder="0" applyAlignment="0" applyProtection="0"/>
    <xf numFmtId="0" fontId="76" fillId="10" borderId="0" applyNumberFormat="0" applyBorder="0" applyAlignment="0" applyProtection="0"/>
    <xf numFmtId="0" fontId="76" fillId="37" borderId="0" applyNumberFormat="0" applyBorder="0" applyAlignment="0" applyProtection="0"/>
    <xf numFmtId="0" fontId="76" fillId="13" borderId="0" applyNumberFormat="0" applyBorder="0" applyAlignment="0" applyProtection="0"/>
    <xf numFmtId="0" fontId="76" fillId="38" borderId="0" applyNumberFormat="0" applyBorder="0" applyAlignment="0" applyProtection="0"/>
    <xf numFmtId="0" fontId="76" fillId="14" borderId="0" applyNumberFormat="0" applyBorder="0" applyAlignment="0" applyProtection="0"/>
    <xf numFmtId="0" fontId="76" fillId="39" borderId="0" applyNumberFormat="0" applyBorder="0" applyAlignment="0" applyProtection="0"/>
    <xf numFmtId="0" fontId="76" fillId="15" borderId="0" applyNumberFormat="0" applyBorder="0" applyAlignment="0" applyProtection="0"/>
    <xf numFmtId="0" fontId="112" fillId="58" borderId="0" applyNumberFormat="0" applyBorder="0" applyAlignment="0" applyProtection="0">
      <alignment vertical="center"/>
    </xf>
    <xf numFmtId="0" fontId="112" fillId="58" borderId="0" applyNumberFormat="0" applyBorder="0" applyAlignment="0" applyProtection="0">
      <alignment vertical="center"/>
    </xf>
    <xf numFmtId="0" fontId="14" fillId="36" borderId="0" applyNumberFormat="0" applyBorder="0" applyAlignment="0" applyProtection="0">
      <alignment vertical="center"/>
    </xf>
    <xf numFmtId="0" fontId="14" fillId="12" borderId="0" applyNumberFormat="0" applyBorder="0" applyAlignment="0" applyProtection="0">
      <alignment vertical="center"/>
    </xf>
    <xf numFmtId="0" fontId="112" fillId="58"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11" fillId="12" borderId="0" applyNumberFormat="0" applyBorder="0" applyAlignment="0" applyProtection="0">
      <alignment vertical="center"/>
    </xf>
    <xf numFmtId="0" fontId="14" fillId="1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4" fillId="33" borderId="0" applyNumberFormat="0" applyBorder="0" applyAlignment="0" applyProtection="0">
      <alignment vertical="center"/>
    </xf>
    <xf numFmtId="0" fontId="14" fillId="9" borderId="0" applyNumberFormat="0" applyBorder="0" applyAlignment="0" applyProtection="0">
      <alignment vertical="center"/>
    </xf>
    <xf numFmtId="0" fontId="112" fillId="62"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11" fillId="9" borderId="0" applyNumberFormat="0" applyBorder="0" applyAlignment="0" applyProtection="0">
      <alignment vertical="center"/>
    </xf>
    <xf numFmtId="0" fontId="14" fillId="9" borderId="0" applyNumberFormat="0" applyBorder="0" applyAlignment="0" applyProtection="0">
      <alignment vertical="center"/>
    </xf>
    <xf numFmtId="0" fontId="112" fillId="66" borderId="0" applyNumberFormat="0" applyBorder="0" applyAlignment="0" applyProtection="0">
      <alignment vertical="center"/>
    </xf>
    <xf numFmtId="0" fontId="112" fillId="66" borderId="0" applyNumberFormat="0" applyBorder="0" applyAlignment="0" applyProtection="0">
      <alignment vertical="center"/>
    </xf>
    <xf numFmtId="0" fontId="14" fillId="34" borderId="0" applyNumberFormat="0" applyBorder="0" applyAlignment="0" applyProtection="0">
      <alignment vertical="center"/>
    </xf>
    <xf numFmtId="0" fontId="14" fillId="10" borderId="0" applyNumberFormat="0" applyBorder="0" applyAlignment="0" applyProtection="0">
      <alignment vertical="center"/>
    </xf>
    <xf numFmtId="0" fontId="112" fillId="66"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11" fillId="10" borderId="0" applyNumberFormat="0" applyBorder="0" applyAlignment="0" applyProtection="0">
      <alignment vertical="center"/>
    </xf>
    <xf numFmtId="0" fontId="14" fillId="10" borderId="0" applyNumberFormat="0" applyBorder="0" applyAlignment="0" applyProtection="0">
      <alignment vertical="center"/>
    </xf>
    <xf numFmtId="0" fontId="112" fillId="70" borderId="0" applyNumberFormat="0" applyBorder="0" applyAlignment="0" applyProtection="0">
      <alignment vertical="center"/>
    </xf>
    <xf numFmtId="0" fontId="112" fillId="70" borderId="0" applyNumberFormat="0" applyBorder="0" applyAlignment="0" applyProtection="0">
      <alignment vertical="center"/>
    </xf>
    <xf numFmtId="0" fontId="14" fillId="37" borderId="0" applyNumberFormat="0" applyBorder="0" applyAlignment="0" applyProtection="0">
      <alignment vertical="center"/>
    </xf>
    <xf numFmtId="0" fontId="14" fillId="13" borderId="0" applyNumberFormat="0" applyBorder="0" applyAlignment="0" applyProtection="0">
      <alignment vertical="center"/>
    </xf>
    <xf numFmtId="0" fontId="112" fillId="70"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11" fillId="13" borderId="0" applyNumberFormat="0" applyBorder="0" applyAlignment="0" applyProtection="0">
      <alignment vertical="center"/>
    </xf>
    <xf numFmtId="0" fontId="14" fillId="13" borderId="0" applyNumberFormat="0" applyBorder="0" applyAlignment="0" applyProtection="0">
      <alignment vertical="center"/>
    </xf>
    <xf numFmtId="0" fontId="112" fillId="74" borderId="0" applyNumberFormat="0" applyBorder="0" applyAlignment="0" applyProtection="0">
      <alignment vertical="center"/>
    </xf>
    <xf numFmtId="0" fontId="112" fillId="74" borderId="0" applyNumberFormat="0" applyBorder="0" applyAlignment="0" applyProtection="0">
      <alignment vertical="center"/>
    </xf>
    <xf numFmtId="0" fontId="14" fillId="38" borderId="0" applyNumberFormat="0" applyBorder="0" applyAlignment="0" applyProtection="0">
      <alignment vertical="center"/>
    </xf>
    <xf numFmtId="0" fontId="14" fillId="14" borderId="0" applyNumberFormat="0" applyBorder="0" applyAlignment="0" applyProtection="0">
      <alignment vertical="center"/>
    </xf>
    <xf numFmtId="0" fontId="112" fillId="74"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11" fillId="14" borderId="0" applyNumberFormat="0" applyBorder="0" applyAlignment="0" applyProtection="0">
      <alignment vertical="center"/>
    </xf>
    <xf numFmtId="0" fontId="14" fillId="14" borderId="0" applyNumberFormat="0" applyBorder="0" applyAlignment="0" applyProtection="0">
      <alignment vertical="center"/>
    </xf>
    <xf numFmtId="0" fontId="112" fillId="78" borderId="0" applyNumberFormat="0" applyBorder="0" applyAlignment="0" applyProtection="0">
      <alignment vertical="center"/>
    </xf>
    <xf numFmtId="0" fontId="112" fillId="78" borderId="0" applyNumberFormat="0" applyBorder="0" applyAlignment="0" applyProtection="0">
      <alignment vertical="center"/>
    </xf>
    <xf numFmtId="0" fontId="14" fillId="39" borderId="0" applyNumberFormat="0" applyBorder="0" applyAlignment="0" applyProtection="0">
      <alignment vertical="center"/>
    </xf>
    <xf numFmtId="0" fontId="14" fillId="15" borderId="0" applyNumberFormat="0" applyBorder="0" applyAlignment="0" applyProtection="0">
      <alignment vertical="center"/>
    </xf>
    <xf numFmtId="0" fontId="112" fillId="78" borderId="0" applyNumberFormat="0" applyBorder="0" applyAlignment="0" applyProtection="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111" fillId="15" borderId="0" applyNumberFormat="0" applyBorder="0" applyAlignment="0" applyProtection="0">
      <alignment vertical="center"/>
    </xf>
    <xf numFmtId="0" fontId="14" fillId="15" borderId="0" applyNumberFormat="0" applyBorder="0" applyAlignment="0" applyProtection="0">
      <alignment vertical="center"/>
    </xf>
    <xf numFmtId="0" fontId="76" fillId="40" borderId="0" applyNumberFormat="0" applyBorder="0" applyAlignment="0" applyProtection="0"/>
    <xf numFmtId="0" fontId="76" fillId="17" borderId="0" applyNumberFormat="0" applyBorder="0" applyAlignment="0" applyProtection="0"/>
    <xf numFmtId="0" fontId="76" fillId="41" borderId="0" applyNumberFormat="0" applyBorder="0" applyAlignment="0" applyProtection="0"/>
    <xf numFmtId="0" fontId="76" fillId="18" borderId="0" applyNumberFormat="0" applyBorder="0" applyAlignment="0" applyProtection="0"/>
    <xf numFmtId="0" fontId="76" fillId="42" borderId="0" applyNumberFormat="0" applyBorder="0" applyAlignment="0" applyProtection="0"/>
    <xf numFmtId="0" fontId="76" fillId="19" borderId="0" applyNumberFormat="0" applyBorder="0" applyAlignment="0" applyProtection="0"/>
    <xf numFmtId="0" fontId="76" fillId="37" borderId="0" applyNumberFormat="0" applyBorder="0" applyAlignment="0" applyProtection="0"/>
    <xf numFmtId="0" fontId="76" fillId="13" borderId="0" applyNumberFormat="0" applyBorder="0" applyAlignment="0" applyProtection="0"/>
    <xf numFmtId="0" fontId="76" fillId="38" borderId="0" applyNumberFormat="0" applyBorder="0" applyAlignment="0" applyProtection="0"/>
    <xf numFmtId="0" fontId="76" fillId="14" borderId="0" applyNumberFormat="0" applyBorder="0" applyAlignment="0" applyProtection="0"/>
    <xf numFmtId="0" fontId="76" fillId="43" borderId="0" applyNumberFormat="0" applyBorder="0" applyAlignment="0" applyProtection="0"/>
    <xf numFmtId="0" fontId="76" fillId="20" borderId="0" applyNumberFormat="0" applyBorder="0" applyAlignment="0" applyProtection="0"/>
    <xf numFmtId="199" fontId="20"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99" fontId="20" fillId="0" borderId="0" applyFont="0" applyFill="0" applyBorder="0" applyAlignment="0" applyProtection="0"/>
    <xf numFmtId="199" fontId="2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176" fontId="20" fillId="0" borderId="0" applyFont="0" applyFill="0" applyBorder="0" applyAlignment="0" applyProtection="0"/>
    <xf numFmtId="176" fontId="21"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201" fontId="20" fillId="0" borderId="0" applyFont="0" applyFill="0" applyBorder="0" applyAlignment="0" applyProtection="0"/>
    <xf numFmtId="201" fontId="21"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178" fontId="20" fillId="0" borderId="0" applyFont="0" applyFill="0" applyBorder="0" applyAlignment="0" applyProtection="0"/>
    <xf numFmtId="178" fontId="2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77" fillId="0" borderId="0" applyFont="0" applyFill="0" applyBorder="0" applyAlignment="0" applyProtection="0"/>
    <xf numFmtId="38" fontId="77"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177" fontId="20" fillId="0" borderId="0" applyFont="0" applyFill="0" applyBorder="0" applyAlignment="0" applyProtection="0"/>
    <xf numFmtId="177" fontId="21" fillId="0" borderId="0" applyFont="0" applyFill="0" applyBorder="0" applyAlignment="0" applyProtection="0"/>
    <xf numFmtId="40" fontId="20"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40" fontId="20" fillId="0" borderId="0" applyFont="0" applyFill="0" applyBorder="0" applyAlignment="0" applyProtection="0"/>
    <xf numFmtId="40" fontId="21"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179" fontId="20" fillId="0" borderId="0" applyFont="0" applyFill="0" applyBorder="0" applyAlignment="0" applyProtection="0"/>
    <xf numFmtId="179" fontId="2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79" fillId="27" borderId="0" applyNumberFormat="0" applyBorder="0" applyAlignment="0" applyProtection="0"/>
    <xf numFmtId="0" fontId="79" fillId="3" borderId="0" applyNumberFormat="0" applyBorder="0" applyAlignment="0" applyProtection="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4" fillId="0" borderId="0"/>
    <xf numFmtId="0" fontId="19" fillId="0" borderId="0"/>
    <xf numFmtId="0" fontId="80" fillId="0" borderId="0"/>
    <xf numFmtId="0" fontId="80" fillId="0" borderId="0"/>
    <xf numFmtId="0" fontId="80" fillId="0" borderId="0"/>
    <xf numFmtId="0" fontId="80" fillId="0" borderId="0"/>
    <xf numFmtId="0" fontId="24" fillId="0" borderId="0"/>
    <xf numFmtId="0" fontId="19" fillId="0" borderId="0"/>
    <xf numFmtId="0" fontId="80" fillId="0" borderId="0"/>
    <xf numFmtId="0" fontId="80"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21" fillId="0" borderId="0"/>
    <xf numFmtId="0" fontId="77" fillId="0" borderId="0"/>
    <xf numFmtId="0" fontId="77" fillId="0" borderId="0"/>
    <xf numFmtId="0" fontId="77" fillId="0" borderId="0"/>
    <xf numFmtId="0" fontId="77" fillId="0" borderId="0"/>
    <xf numFmtId="0" fontId="20" fillId="0" borderId="0"/>
    <xf numFmtId="0" fontId="21" fillId="0" borderId="0"/>
    <xf numFmtId="0" fontId="77" fillId="0" borderId="0"/>
    <xf numFmtId="0" fontId="77"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21" fillId="0" borderId="0"/>
    <xf numFmtId="0" fontId="77" fillId="0" borderId="0"/>
    <xf numFmtId="0" fontId="77" fillId="0" borderId="0"/>
    <xf numFmtId="0" fontId="77" fillId="0" borderId="0"/>
    <xf numFmtId="0" fontId="77" fillId="0" borderId="0"/>
    <xf numFmtId="0" fontId="20" fillId="0" borderId="0"/>
    <xf numFmtId="0" fontId="21" fillId="0" borderId="0"/>
    <xf numFmtId="0" fontId="77" fillId="0" borderId="0"/>
    <xf numFmtId="0" fontId="77"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4" fillId="0" borderId="0"/>
    <xf numFmtId="0" fontId="19" fillId="0" borderId="0"/>
    <xf numFmtId="0" fontId="80" fillId="0" borderId="0"/>
    <xf numFmtId="0" fontId="80" fillId="0" borderId="0"/>
    <xf numFmtId="0" fontId="80" fillId="0" borderId="0"/>
    <xf numFmtId="0" fontId="80" fillId="0" borderId="0"/>
    <xf numFmtId="0" fontId="24" fillId="0" borderId="0"/>
    <xf numFmtId="0" fontId="19" fillId="0" borderId="0"/>
    <xf numFmtId="0" fontId="80" fillId="0" borderId="0"/>
    <xf numFmtId="0" fontId="80"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5" fillId="0" borderId="0"/>
    <xf numFmtId="0" fontId="26" fillId="0" borderId="0"/>
    <xf numFmtId="0" fontId="77" fillId="0" borderId="0"/>
    <xf numFmtId="0" fontId="77" fillId="0" borderId="0"/>
    <xf numFmtId="0" fontId="77" fillId="0" borderId="0"/>
    <xf numFmtId="0" fontId="77" fillId="0" borderId="0"/>
    <xf numFmtId="0" fontId="25" fillId="0" borderId="0"/>
    <xf numFmtId="0" fontId="26" fillId="0" borderId="0"/>
    <xf numFmtId="0" fontId="77" fillId="0" borderId="0"/>
    <xf numFmtId="0" fontId="77"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5" fillId="0" borderId="0"/>
    <xf numFmtId="0" fontId="26" fillId="0" borderId="0"/>
    <xf numFmtId="0" fontId="77" fillId="0" borderId="0"/>
    <xf numFmtId="0" fontId="77" fillId="0" borderId="0"/>
    <xf numFmtId="0" fontId="77" fillId="0" borderId="0"/>
    <xf numFmtId="0" fontId="77" fillId="0" borderId="0"/>
    <xf numFmtId="0" fontId="25" fillId="0" borderId="0"/>
    <xf numFmtId="0" fontId="26" fillId="0" borderId="0"/>
    <xf numFmtId="0" fontId="77" fillId="0" borderId="0"/>
    <xf numFmtId="0" fontId="77"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0" fillId="0" borderId="0"/>
    <xf numFmtId="0" fontId="21" fillId="0" borderId="0"/>
    <xf numFmtId="0" fontId="77" fillId="0" borderId="0"/>
    <xf numFmtId="0" fontId="77" fillId="0" borderId="0"/>
    <xf numFmtId="0" fontId="77" fillId="0" borderId="0"/>
    <xf numFmtId="0" fontId="77" fillId="0" borderId="0"/>
    <xf numFmtId="0" fontId="20" fillId="0" borderId="0"/>
    <xf numFmtId="0" fontId="21" fillId="0" borderId="0"/>
    <xf numFmtId="0" fontId="77" fillId="0" borderId="0"/>
    <xf numFmtId="0" fontId="77"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81" fillId="44" borderId="7" applyNumberFormat="0" applyAlignment="0" applyProtection="0"/>
    <xf numFmtId="0" fontId="83" fillId="45" borderId="9" applyNumberFormat="0" applyAlignment="0" applyProtection="0"/>
    <xf numFmtId="0" fontId="83" fillId="24" borderId="9" applyNumberFormat="0" applyAlignment="0" applyProtection="0"/>
    <xf numFmtId="191" fontId="29" fillId="0" borderId="0" applyFont="0" applyFill="0" applyBorder="0" applyAlignment="0" applyProtection="0"/>
    <xf numFmtId="0" fontId="85" fillId="0" borderId="0" applyNumberFormat="0" applyFill="0" applyBorder="0" applyAlignment="0" applyProtection="0"/>
    <xf numFmtId="0" fontId="86" fillId="28" borderId="0" applyNumberFormat="0" applyBorder="0" applyAlignment="0" applyProtection="0"/>
    <xf numFmtId="0" fontId="86" fillId="4" borderId="0" applyNumberFormat="0" applyBorder="0" applyAlignment="0" applyProtection="0"/>
    <xf numFmtId="38" fontId="87" fillId="16" borderId="0" applyNumberFormat="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122" fillId="0" borderId="14" applyNumberFormat="0" applyFill="0" applyAlignment="0" applyProtection="0">
      <alignment vertical="center"/>
    </xf>
    <xf numFmtId="0" fontId="91" fillId="0" borderId="14" applyNumberFormat="0" applyFill="0" applyAlignment="0" applyProtection="0"/>
    <xf numFmtId="0" fontId="91" fillId="0" borderId="0" applyNumberFormat="0" applyFill="0" applyBorder="0" applyAlignment="0" applyProtection="0"/>
    <xf numFmtId="0" fontId="92" fillId="31" borderId="7" applyNumberFormat="0" applyAlignment="0" applyProtection="0"/>
    <xf numFmtId="0" fontId="92" fillId="31" borderId="7" applyNumberFormat="0" applyAlignment="0" applyProtection="0"/>
    <xf numFmtId="0" fontId="92" fillId="7" borderId="7" applyNumberFormat="0" applyAlignment="0" applyProtection="0"/>
    <xf numFmtId="0" fontId="92" fillId="7" borderId="7" applyNumberFormat="0" applyAlignment="0" applyProtection="0"/>
    <xf numFmtId="0" fontId="124" fillId="7" borderId="7" applyNumberFormat="0" applyAlignment="0" applyProtection="0">
      <alignment vertical="center"/>
    </xf>
    <xf numFmtId="0" fontId="93" fillId="0" borderId="10" applyNumberFormat="0" applyFill="0" applyAlignment="0" applyProtection="0"/>
    <xf numFmtId="0" fontId="35" fillId="0" borderId="82"/>
    <xf numFmtId="0" fontId="35" fillId="0" borderId="82"/>
    <xf numFmtId="0" fontId="35" fillId="0" borderId="82"/>
    <xf numFmtId="0" fontId="35" fillId="0" borderId="82"/>
    <xf numFmtId="0" fontId="94" fillId="0" borderId="82"/>
    <xf numFmtId="0" fontId="94" fillId="0" borderId="82"/>
    <xf numFmtId="0" fontId="94" fillId="0" borderId="82"/>
    <xf numFmtId="0" fontId="35" fillId="0" borderId="82"/>
    <xf numFmtId="0" fontId="35" fillId="0" borderId="82"/>
    <xf numFmtId="0" fontId="94" fillId="0" borderId="82"/>
    <xf numFmtId="0" fontId="35" fillId="0" borderId="82"/>
    <xf numFmtId="0" fontId="94" fillId="0" borderId="82"/>
    <xf numFmtId="0" fontId="94" fillId="0" borderId="82"/>
    <xf numFmtId="0" fontId="94"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95" fillId="46" borderId="0" applyNumberFormat="0" applyBorder="0" applyAlignment="0" applyProtection="0"/>
    <xf numFmtId="0" fontId="95" fillId="23" borderId="0" applyNumberFormat="0" applyBorder="0" applyAlignment="0" applyProtection="0"/>
    <xf numFmtId="0" fontId="13" fillId="47" borderId="8" applyNumberFormat="0" applyFont="0" applyAlignment="0" applyProtection="0"/>
    <xf numFmtId="0" fontId="29" fillId="22" borderId="8" applyNumberFormat="0" applyFont="0" applyAlignment="0" applyProtection="0"/>
    <xf numFmtId="0" fontId="96" fillId="44" borderId="15" applyNumberFormat="0" applyAlignment="0" applyProtection="0"/>
    <xf numFmtId="0" fontId="96" fillId="21" borderId="15" applyNumberFormat="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2" fillId="0" borderId="0" applyNumberFormat="0" applyFill="0" applyBorder="0" applyAlignment="0" applyProtection="0">
      <alignment vertical="center"/>
    </xf>
    <xf numFmtId="0" fontId="84" fillId="0" borderId="5" applyNumberFormat="0" applyFont="0" applyFill="0" applyAlignment="0" applyProtection="0"/>
    <xf numFmtId="0" fontId="101" fillId="0" borderId="0" applyNumberFormat="0" applyFill="0" applyBorder="0" applyAlignment="0" applyProtection="0"/>
    <xf numFmtId="0" fontId="112" fillId="55" borderId="0" applyNumberFormat="0" applyBorder="0" applyAlignment="0" applyProtection="0">
      <alignment vertical="center"/>
    </xf>
    <xf numFmtId="0" fontId="112" fillId="55" borderId="0" applyNumberFormat="0" applyBorder="0" applyAlignment="0" applyProtection="0">
      <alignment vertical="center"/>
    </xf>
    <xf numFmtId="0" fontId="14" fillId="40" borderId="0" applyNumberFormat="0" applyBorder="0" applyAlignment="0" applyProtection="0">
      <alignment vertical="center"/>
    </xf>
    <xf numFmtId="0" fontId="14" fillId="17" borderId="0" applyNumberFormat="0" applyBorder="0" applyAlignment="0" applyProtection="0">
      <alignment vertical="center"/>
    </xf>
    <xf numFmtId="0" fontId="112" fillId="55"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11" fillId="17" borderId="0" applyNumberFormat="0" applyBorder="0" applyAlignment="0" applyProtection="0">
      <alignment vertical="center"/>
    </xf>
    <xf numFmtId="0" fontId="14" fillId="17" borderId="0" applyNumberFormat="0" applyBorder="0" applyAlignment="0" applyProtection="0">
      <alignment vertical="center"/>
    </xf>
    <xf numFmtId="0" fontId="112" fillId="59" borderId="0" applyNumberFormat="0" applyBorder="0" applyAlignment="0" applyProtection="0">
      <alignment vertical="center"/>
    </xf>
    <xf numFmtId="0" fontId="112" fillId="59" borderId="0" applyNumberFormat="0" applyBorder="0" applyAlignment="0" applyProtection="0">
      <alignment vertical="center"/>
    </xf>
    <xf numFmtId="0" fontId="14" fillId="41" borderId="0" applyNumberFormat="0" applyBorder="0" applyAlignment="0" applyProtection="0">
      <alignment vertical="center"/>
    </xf>
    <xf numFmtId="0" fontId="14" fillId="18" borderId="0" applyNumberFormat="0" applyBorder="0" applyAlignment="0" applyProtection="0">
      <alignment vertical="center"/>
    </xf>
    <xf numFmtId="0" fontId="112" fillId="59"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11" fillId="18" borderId="0" applyNumberFormat="0" applyBorder="0" applyAlignment="0" applyProtection="0">
      <alignment vertical="center"/>
    </xf>
    <xf numFmtId="0" fontId="14" fillId="18" borderId="0" applyNumberFormat="0" applyBorder="0" applyAlignment="0" applyProtection="0">
      <alignment vertical="center"/>
    </xf>
    <xf numFmtId="0" fontId="112" fillId="63" borderId="0" applyNumberFormat="0" applyBorder="0" applyAlignment="0" applyProtection="0">
      <alignment vertical="center"/>
    </xf>
    <xf numFmtId="0" fontId="112" fillId="63" borderId="0" applyNumberFormat="0" applyBorder="0" applyAlignment="0" applyProtection="0">
      <alignment vertical="center"/>
    </xf>
    <xf numFmtId="0" fontId="14" fillId="42" borderId="0" applyNumberFormat="0" applyBorder="0" applyAlignment="0" applyProtection="0">
      <alignment vertical="center"/>
    </xf>
    <xf numFmtId="0" fontId="14" fillId="19" borderId="0" applyNumberFormat="0" applyBorder="0" applyAlignment="0" applyProtection="0">
      <alignment vertical="center"/>
    </xf>
    <xf numFmtId="0" fontId="112" fillId="63"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11" fillId="19" borderId="0" applyNumberFormat="0" applyBorder="0" applyAlignment="0" applyProtection="0">
      <alignment vertical="center"/>
    </xf>
    <xf numFmtId="0" fontId="14" fillId="19" borderId="0" applyNumberFormat="0" applyBorder="0" applyAlignment="0" applyProtection="0">
      <alignment vertical="center"/>
    </xf>
    <xf numFmtId="0" fontId="112" fillId="67" borderId="0" applyNumberFormat="0" applyBorder="0" applyAlignment="0" applyProtection="0">
      <alignment vertical="center"/>
    </xf>
    <xf numFmtId="0" fontId="112" fillId="67" borderId="0" applyNumberFormat="0" applyBorder="0" applyAlignment="0" applyProtection="0">
      <alignment vertical="center"/>
    </xf>
    <xf numFmtId="0" fontId="14" fillId="37" borderId="0" applyNumberFormat="0" applyBorder="0" applyAlignment="0" applyProtection="0">
      <alignment vertical="center"/>
    </xf>
    <xf numFmtId="0" fontId="14" fillId="13" borderId="0" applyNumberFormat="0" applyBorder="0" applyAlignment="0" applyProtection="0">
      <alignment vertical="center"/>
    </xf>
    <xf numFmtId="0" fontId="112" fillId="6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11" fillId="13" borderId="0" applyNumberFormat="0" applyBorder="0" applyAlignment="0" applyProtection="0">
      <alignment vertical="center"/>
    </xf>
    <xf numFmtId="0" fontId="14" fillId="13" borderId="0" applyNumberFormat="0" applyBorder="0" applyAlignment="0" applyProtection="0">
      <alignment vertical="center"/>
    </xf>
    <xf numFmtId="0" fontId="112" fillId="71" borderId="0" applyNumberFormat="0" applyBorder="0" applyAlignment="0" applyProtection="0">
      <alignment vertical="center"/>
    </xf>
    <xf numFmtId="0" fontId="112" fillId="71" borderId="0" applyNumberFormat="0" applyBorder="0" applyAlignment="0" applyProtection="0">
      <alignment vertical="center"/>
    </xf>
    <xf numFmtId="0" fontId="14" fillId="38" borderId="0" applyNumberFormat="0" applyBorder="0" applyAlignment="0" applyProtection="0">
      <alignment vertical="center"/>
    </xf>
    <xf numFmtId="0" fontId="14" fillId="14" borderId="0" applyNumberFormat="0" applyBorder="0" applyAlignment="0" applyProtection="0">
      <alignment vertical="center"/>
    </xf>
    <xf numFmtId="0" fontId="112" fillId="71"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11" fillId="14" borderId="0" applyNumberFormat="0" applyBorder="0" applyAlignment="0" applyProtection="0">
      <alignment vertical="center"/>
    </xf>
    <xf numFmtId="0" fontId="14" fillId="14" borderId="0" applyNumberFormat="0" applyBorder="0" applyAlignment="0" applyProtection="0">
      <alignment vertical="center"/>
    </xf>
    <xf numFmtId="0" fontId="112" fillId="75" borderId="0" applyNumberFormat="0" applyBorder="0" applyAlignment="0" applyProtection="0">
      <alignment vertical="center"/>
    </xf>
    <xf numFmtId="0" fontId="112" fillId="75" borderId="0" applyNumberFormat="0" applyBorder="0" applyAlignment="0" applyProtection="0">
      <alignment vertical="center"/>
    </xf>
    <xf numFmtId="0" fontId="14" fillId="43" borderId="0" applyNumberFormat="0" applyBorder="0" applyAlignment="0" applyProtection="0">
      <alignment vertical="center"/>
    </xf>
    <xf numFmtId="0" fontId="14" fillId="20" borderId="0" applyNumberFormat="0" applyBorder="0" applyAlignment="0" applyProtection="0">
      <alignment vertical="center"/>
    </xf>
    <xf numFmtId="0" fontId="112" fillId="75"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11" fillId="20" borderId="0" applyNumberFormat="0" applyBorder="0" applyAlignment="0" applyProtection="0">
      <alignment vertical="center"/>
    </xf>
    <xf numFmtId="0" fontId="14" fillId="20" borderId="0" applyNumberFormat="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21" borderId="7" applyNumberFormat="0" applyAlignment="0" applyProtection="0">
      <alignment vertical="center"/>
    </xf>
    <xf numFmtId="0" fontId="115" fillId="21" borderId="7" applyNumberFormat="0" applyAlignment="0" applyProtection="0">
      <alignment vertical="center"/>
    </xf>
    <xf numFmtId="0" fontId="38" fillId="44" borderId="7" applyNumberFormat="0" applyAlignment="0" applyProtection="0">
      <alignment vertical="center"/>
    </xf>
    <xf numFmtId="0" fontId="38" fillId="21" borderId="7" applyNumberFormat="0" applyAlignment="0" applyProtection="0">
      <alignment vertical="center"/>
    </xf>
    <xf numFmtId="0" fontId="38" fillId="44" borderId="7" applyNumberFormat="0" applyAlignment="0" applyProtection="0">
      <alignment vertical="center"/>
    </xf>
    <xf numFmtId="0" fontId="38" fillId="44" borderId="7" applyNumberFormat="0" applyAlignment="0" applyProtection="0">
      <alignment vertical="center"/>
    </xf>
    <xf numFmtId="0" fontId="115" fillId="21" borderId="7" applyNumberFormat="0" applyAlignment="0" applyProtection="0">
      <alignment vertical="center"/>
    </xf>
    <xf numFmtId="0" fontId="38" fillId="21" borderId="7" applyNumberFormat="0" applyAlignment="0" applyProtection="0">
      <alignment vertical="center"/>
    </xf>
    <xf numFmtId="0" fontId="134" fillId="49" borderId="0" applyNumberFormat="0" applyBorder="0" applyAlignment="0" applyProtection="0">
      <alignment vertical="center"/>
    </xf>
    <xf numFmtId="0" fontId="134" fillId="49" borderId="0" applyNumberFormat="0" applyBorder="0" applyAlignment="0" applyProtection="0">
      <alignment vertical="center"/>
    </xf>
    <xf numFmtId="0" fontId="40" fillId="27" borderId="0" applyNumberFormat="0" applyBorder="0" applyAlignment="0" applyProtection="0">
      <alignment vertical="center"/>
    </xf>
    <xf numFmtId="0" fontId="40" fillId="3" borderId="0" applyNumberFormat="0" applyBorder="0" applyAlignment="0" applyProtection="0">
      <alignment vertical="center"/>
    </xf>
    <xf numFmtId="0" fontId="134" fillId="49"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114" fillId="3" borderId="0" applyNumberFormat="0" applyBorder="0" applyAlignment="0" applyProtection="0">
      <alignment vertical="center"/>
    </xf>
    <xf numFmtId="0" fontId="40" fillId="3" borderId="0" applyNumberFormat="0" applyBorder="0" applyAlignment="0" applyProtection="0">
      <alignment vertical="center"/>
    </xf>
    <xf numFmtId="0" fontId="30" fillId="22" borderId="8" applyNumberFormat="0" applyFont="0" applyAlignment="0" applyProtection="0">
      <alignment vertical="center"/>
    </xf>
    <xf numFmtId="0" fontId="9" fillId="54" borderId="91" applyNumberFormat="0" applyFont="0" applyAlignment="0" applyProtection="0">
      <alignment vertical="center"/>
    </xf>
    <xf numFmtId="0" fontId="9" fillId="22" borderId="8" applyNumberFormat="0" applyFont="0" applyAlignment="0" applyProtection="0">
      <alignment vertical="center"/>
    </xf>
    <xf numFmtId="0" fontId="30" fillId="47" borderId="8" applyNumberFormat="0" applyFont="0" applyAlignment="0" applyProtection="0">
      <alignment vertical="center"/>
    </xf>
    <xf numFmtId="0" fontId="30" fillId="22" borderId="8" applyNumberFormat="0" applyFont="0" applyAlignment="0" applyProtection="0">
      <alignment vertical="center"/>
    </xf>
    <xf numFmtId="0" fontId="30" fillId="47" borderId="8" applyNumberFormat="0" applyFont="0" applyAlignment="0" applyProtection="0">
      <alignment vertical="center"/>
    </xf>
    <xf numFmtId="0" fontId="30" fillId="22" borderId="8" applyNumberFormat="0" applyFont="0" applyAlignment="0" applyProtection="0">
      <alignment vertical="center"/>
    </xf>
    <xf numFmtId="0" fontId="30" fillId="47" borderId="8" applyNumberFormat="0" applyFont="0" applyAlignment="0" applyProtection="0">
      <alignment vertical="center"/>
    </xf>
    <xf numFmtId="0" fontId="43" fillId="0" borderId="0">
      <alignment vertical="center"/>
    </xf>
    <xf numFmtId="9" fontId="13" fillId="0" borderId="0" applyFont="0" applyFill="0" applyBorder="0" applyAlignment="0" applyProtection="0"/>
    <xf numFmtId="9" fontId="13" fillId="0" borderId="0" applyFont="0" applyFill="0" applyBorder="0" applyAlignment="0" applyProtection="0"/>
    <xf numFmtId="0" fontId="136" fillId="50" borderId="0" applyNumberFormat="0" applyBorder="0" applyAlignment="0" applyProtection="0">
      <alignment vertical="center"/>
    </xf>
    <xf numFmtId="0" fontId="136" fillId="50" borderId="0" applyNumberFormat="0" applyBorder="0" applyAlignment="0" applyProtection="0">
      <alignment vertical="center"/>
    </xf>
    <xf numFmtId="0" fontId="44" fillId="46" borderId="0" applyNumberFormat="0" applyBorder="0" applyAlignment="0" applyProtection="0">
      <alignment vertical="center"/>
    </xf>
    <xf numFmtId="0" fontId="44" fillId="23" borderId="0" applyNumberFormat="0" applyBorder="0" applyAlignment="0" applyProtection="0">
      <alignment vertical="center"/>
    </xf>
    <xf numFmtId="0" fontId="136" fillId="50"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126" fillId="23" borderId="0" applyNumberFormat="0" applyBorder="0" applyAlignment="0" applyProtection="0">
      <alignment vertical="center"/>
    </xf>
    <xf numFmtId="0" fontId="44" fillId="23" borderId="0" applyNumberFormat="0" applyBorder="0" applyAlignment="0" applyProtection="0">
      <alignment vertical="center"/>
    </xf>
    <xf numFmtId="0" fontId="137"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9" fillId="53" borderId="90" applyNumberFormat="0" applyAlignment="0" applyProtection="0">
      <alignment vertical="center"/>
    </xf>
    <xf numFmtId="0" fontId="139" fillId="53" borderId="90" applyNumberFormat="0" applyAlignment="0" applyProtection="0">
      <alignment vertical="center"/>
    </xf>
    <xf numFmtId="0" fontId="47" fillId="45" borderId="9" applyNumberFormat="0" applyAlignment="0" applyProtection="0">
      <alignment vertical="center"/>
    </xf>
    <xf numFmtId="0" fontId="47" fillId="24" borderId="9" applyNumberFormat="0" applyAlignment="0" applyProtection="0">
      <alignment vertical="center"/>
    </xf>
    <xf numFmtId="0" fontId="139" fillId="53" borderId="90" applyNumberFormat="0" applyAlignment="0" applyProtection="0">
      <alignment vertical="center"/>
    </xf>
    <xf numFmtId="0" fontId="47" fillId="45" borderId="9" applyNumberFormat="0" applyAlignment="0" applyProtection="0">
      <alignment vertical="center"/>
    </xf>
    <xf numFmtId="0" fontId="47" fillId="45" borderId="9" applyNumberFormat="0" applyAlignment="0" applyProtection="0">
      <alignment vertical="center"/>
    </xf>
    <xf numFmtId="0" fontId="116" fillId="24" borderId="9" applyNumberFormat="0" applyAlignment="0" applyProtection="0">
      <alignment vertical="center"/>
    </xf>
    <xf numFmtId="0" fontId="47" fillId="24" borderId="9" applyNumberFormat="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0" fontId="30" fillId="0" borderId="0" applyProtection="0"/>
    <xf numFmtId="41" fontId="108" fillId="0" borderId="0" applyFont="0" applyFill="0" applyBorder="0" applyAlignment="0" applyProtection="0">
      <alignment vertical="center"/>
    </xf>
    <xf numFmtId="41" fontId="9" fillId="0" borderId="0" applyFont="0" applyFill="0" applyBorder="0" applyAlignment="0" applyProtection="0">
      <alignment vertical="center"/>
    </xf>
    <xf numFmtId="41" fontId="108" fillId="0" borderId="0" applyFont="0" applyFill="0" applyBorder="0" applyAlignment="0" applyProtection="0">
      <alignment vertical="center"/>
    </xf>
    <xf numFmtId="41" fontId="108" fillId="0" borderId="0" applyFont="0" applyFill="0" applyBorder="0" applyAlignment="0" applyProtection="0">
      <alignment vertical="center"/>
    </xf>
    <xf numFmtId="41" fontId="29" fillId="0" borderId="0" applyFont="0" applyFill="0" applyBorder="0" applyAlignment="0" applyProtection="0"/>
    <xf numFmtId="41" fontId="108" fillId="0" borderId="0" applyFont="0" applyFill="0" applyBorder="0" applyAlignment="0" applyProtection="0">
      <alignment vertical="center"/>
    </xf>
    <xf numFmtId="41" fontId="29" fillId="0" borderId="0" applyFont="0" applyFill="0" applyBorder="0" applyAlignment="0" applyProtection="0"/>
    <xf numFmtId="177" fontId="30" fillId="0" borderId="0" applyProtection="0"/>
    <xf numFmtId="41" fontId="29" fillId="0" borderId="0" applyFont="0" applyFill="0" applyBorder="0" applyAlignment="0" applyProtection="0"/>
    <xf numFmtId="177" fontId="30" fillId="0" borderId="0" applyProtection="0"/>
    <xf numFmtId="227"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178" fontId="30" fillId="0" borderId="0" applyFont="0" applyFill="0" applyBorder="0" applyAlignment="0" applyProtection="0"/>
    <xf numFmtId="177" fontId="30" fillId="0" borderId="0" applyFont="0" applyFill="0" applyBorder="0" applyAlignment="0" applyProtection="0"/>
    <xf numFmtId="0" fontId="30" fillId="0" borderId="0" applyProtection="0"/>
    <xf numFmtId="41" fontId="9" fillId="0" borderId="0" applyFont="0" applyFill="0" applyBorder="0" applyAlignment="0" applyProtection="0">
      <alignment vertical="center"/>
    </xf>
    <xf numFmtId="0" fontId="30" fillId="0" borderId="0" applyProtection="0"/>
    <xf numFmtId="177" fontId="30" fillId="0" borderId="0" applyProtection="0"/>
    <xf numFmtId="0" fontId="30" fillId="0" borderId="0" applyProtection="0"/>
    <xf numFmtId="0" fontId="30" fillId="0" borderId="0" applyProtection="0"/>
    <xf numFmtId="41" fontId="13" fillId="0" borderId="0" applyFont="0" applyFill="0" applyBorder="0" applyAlignment="0" applyProtection="0"/>
    <xf numFmtId="41" fontId="29" fillId="0" borderId="0" applyFont="0" applyFill="0" applyBorder="0" applyAlignment="0" applyProtection="0"/>
    <xf numFmtId="177" fontId="30" fillId="0" borderId="0" applyFont="0" applyFill="0" applyBorder="0" applyAlignment="0" applyProtection="0"/>
    <xf numFmtId="41" fontId="29" fillId="0" borderId="0" applyFont="0" applyFill="0" applyBorder="0" applyAlignment="0" applyProtection="0"/>
    <xf numFmtId="177" fontId="30" fillId="0" borderId="0" applyProtection="0"/>
    <xf numFmtId="177" fontId="30" fillId="0" borderId="0" applyProtection="0"/>
    <xf numFmtId="177" fontId="30" fillId="0" borderId="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13" fillId="0" borderId="0" applyFont="0" applyFill="0" applyBorder="0" applyAlignment="0" applyProtection="0">
      <alignment vertical="center"/>
    </xf>
    <xf numFmtId="41" fontId="13" fillId="0" borderId="0" applyFont="0" applyFill="0" applyBorder="0" applyAlignment="0" applyProtection="0"/>
    <xf numFmtId="41" fontId="9" fillId="0" borderId="0" applyFont="0" applyFill="0" applyBorder="0" applyAlignment="0" applyProtection="0">
      <alignment vertical="center"/>
    </xf>
    <xf numFmtId="41" fontId="108" fillId="0" borderId="0" applyFont="0" applyFill="0" applyBorder="0" applyAlignment="0" applyProtection="0">
      <alignment vertical="center"/>
    </xf>
    <xf numFmtId="41" fontId="9" fillId="0" borderId="0" applyFont="0" applyFill="0" applyBorder="0" applyAlignment="0" applyProtection="0">
      <alignment vertical="center"/>
    </xf>
    <xf numFmtId="41" fontId="108" fillId="0" borderId="0" applyFont="0" applyFill="0" applyBorder="0" applyAlignment="0" applyProtection="0">
      <alignment vertical="center"/>
    </xf>
    <xf numFmtId="223" fontId="30" fillId="0" borderId="0" applyFont="0" applyFill="0" applyBorder="0" applyAlignment="0" applyProtection="0"/>
    <xf numFmtId="178" fontId="30" fillId="0" borderId="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223" fontId="30" fillId="0" borderId="0" applyFont="0" applyFill="0" applyBorder="0" applyAlignment="0" applyProtection="0"/>
    <xf numFmtId="177" fontId="30" fillId="0" borderId="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7" fontId="30"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alignment vertical="center"/>
    </xf>
    <xf numFmtId="41" fontId="29" fillId="0" borderId="0" applyFont="0" applyFill="0" applyBorder="0" applyAlignment="0" applyProtection="0"/>
    <xf numFmtId="223" fontId="30"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alignment vertical="center"/>
    </xf>
    <xf numFmtId="41" fontId="29" fillId="0" borderId="0" applyFont="0" applyFill="0" applyBorder="0" applyAlignment="0" applyProtection="0"/>
    <xf numFmtId="177" fontId="30" fillId="0" borderId="0" applyFont="0" applyFill="0" applyBorder="0" applyAlignment="0" applyProtection="0"/>
    <xf numFmtId="41" fontId="29" fillId="0" borderId="0" applyFont="0" applyFill="0" applyBorder="0" applyAlignment="0" applyProtection="0">
      <alignment vertical="center"/>
    </xf>
    <xf numFmtId="223" fontId="30" fillId="0" borderId="0" applyFont="0" applyFill="0" applyBorder="0" applyAlignment="0" applyProtection="0"/>
    <xf numFmtId="41" fontId="9" fillId="0" borderId="0" applyFont="0" applyFill="0" applyBorder="0" applyAlignment="0" applyProtection="0">
      <alignment vertical="center"/>
    </xf>
    <xf numFmtId="223" fontId="30" fillId="0" borderId="0" applyFont="0" applyFill="0" applyBorder="0" applyAlignment="0" applyProtection="0"/>
    <xf numFmtId="0" fontId="74" fillId="0" borderId="0" applyFont="0" applyFill="0" applyBorder="0" applyAlignment="0" applyProtection="0"/>
    <xf numFmtId="0" fontId="141" fillId="0" borderId="89" applyNumberFormat="0" applyFill="0" applyAlignment="0" applyProtection="0">
      <alignment vertical="center"/>
    </xf>
    <xf numFmtId="0" fontId="141" fillId="0" borderId="89" applyNumberFormat="0" applyFill="0" applyAlignment="0" applyProtection="0">
      <alignment vertical="center"/>
    </xf>
    <xf numFmtId="0" fontId="48" fillId="0" borderId="10" applyNumberFormat="0" applyFill="0" applyAlignment="0" applyProtection="0">
      <alignment vertical="center"/>
    </xf>
    <xf numFmtId="0" fontId="141" fillId="0" borderId="89" applyNumberFormat="0" applyFill="0" applyAlignment="0" applyProtection="0">
      <alignment vertical="center"/>
    </xf>
    <xf numFmtId="0" fontId="125"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128" fillId="0" borderId="11" applyNumberFormat="0" applyFill="0" applyAlignment="0" applyProtection="0">
      <alignment vertical="center"/>
    </xf>
    <xf numFmtId="0" fontId="49" fillId="0" borderId="11" applyNumberFormat="0" applyFill="0" applyAlignment="0" applyProtection="0">
      <alignment vertical="center"/>
    </xf>
    <xf numFmtId="0" fontId="128" fillId="0" borderId="11" applyNumberFormat="0" applyFill="0" applyAlignment="0" applyProtection="0">
      <alignment vertical="center"/>
    </xf>
    <xf numFmtId="0" fontId="49" fillId="0" borderId="11" applyNumberFormat="0" applyFill="0" applyAlignment="0" applyProtection="0">
      <alignment vertical="center"/>
    </xf>
    <xf numFmtId="0" fontId="50" fillId="7" borderId="7" applyNumberFormat="0" applyAlignment="0" applyProtection="0">
      <alignment vertical="center"/>
    </xf>
    <xf numFmtId="0" fontId="124" fillId="7" borderId="7" applyNumberFormat="0" applyAlignment="0" applyProtection="0">
      <alignment vertical="center"/>
    </xf>
    <xf numFmtId="0" fontId="50" fillId="31" borderId="7" applyNumberFormat="0" applyAlignment="0" applyProtection="0">
      <alignment vertical="center"/>
    </xf>
    <xf numFmtId="0" fontId="50" fillId="7" borderId="7" applyNumberFormat="0" applyAlignment="0" applyProtection="0">
      <alignment vertical="center"/>
    </xf>
    <xf numFmtId="0" fontId="50" fillId="31" borderId="7" applyNumberFormat="0" applyAlignment="0" applyProtection="0">
      <alignment vertical="center"/>
    </xf>
    <xf numFmtId="0" fontId="50" fillId="31" borderId="7" applyNumberFormat="0" applyAlignment="0" applyProtection="0">
      <alignment vertical="center"/>
    </xf>
    <xf numFmtId="0" fontId="124" fillId="7" borderId="7" applyNumberFormat="0" applyAlignment="0" applyProtection="0">
      <alignment vertical="center"/>
    </xf>
    <xf numFmtId="0" fontId="50" fillId="7" borderId="7" applyNumberFormat="0" applyAlignment="0" applyProtection="0">
      <alignment vertical="center"/>
    </xf>
    <xf numFmtId="0" fontId="51" fillId="0" borderId="0">
      <alignment vertical="center"/>
    </xf>
    <xf numFmtId="0" fontId="147" fillId="0" borderId="84" applyNumberFormat="0" applyFill="0" applyAlignment="0" applyProtection="0">
      <alignment vertical="center"/>
    </xf>
    <xf numFmtId="0" fontId="147" fillId="0" borderId="84" applyNumberFormat="0" applyFill="0" applyAlignment="0" applyProtection="0">
      <alignment vertical="center"/>
    </xf>
    <xf numFmtId="0" fontId="53" fillId="0" borderId="12" applyNumberFormat="0" applyFill="0" applyAlignment="0" applyProtection="0">
      <alignment vertical="center"/>
    </xf>
    <xf numFmtId="0" fontId="147" fillId="0" borderId="84" applyNumberFormat="0" applyFill="0" applyAlignment="0" applyProtection="0">
      <alignment vertical="center"/>
    </xf>
    <xf numFmtId="0" fontId="120" fillId="0" borderId="12" applyNumberFormat="0" applyFill="0" applyAlignment="0" applyProtection="0">
      <alignment vertical="center"/>
    </xf>
    <xf numFmtId="0" fontId="53" fillId="0" borderId="12"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48" fillId="0" borderId="85" applyNumberFormat="0" applyFill="0" applyAlignment="0" applyProtection="0">
      <alignment vertical="center"/>
    </xf>
    <xf numFmtId="0" fontId="148" fillId="0" borderId="85" applyNumberFormat="0" applyFill="0" applyAlignment="0" applyProtection="0">
      <alignment vertical="center"/>
    </xf>
    <xf numFmtId="0" fontId="54" fillId="0" borderId="13" applyNumberFormat="0" applyFill="0" applyAlignment="0" applyProtection="0">
      <alignment vertical="center"/>
    </xf>
    <xf numFmtId="0" fontId="148" fillId="0" borderId="85" applyNumberFormat="0" applyFill="0" applyAlignment="0" applyProtection="0">
      <alignment vertical="center"/>
    </xf>
    <xf numFmtId="0" fontId="121" fillId="0" borderId="13" applyNumberFormat="0" applyFill="0" applyAlignment="0" applyProtection="0">
      <alignment vertical="center"/>
    </xf>
    <xf numFmtId="0" fontId="54" fillId="0" borderId="13"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2" fillId="0" borderId="14" applyNumberFormat="0" applyFill="0" applyAlignment="0" applyProtection="0">
      <alignment vertical="center"/>
    </xf>
    <xf numFmtId="0" fontId="149" fillId="0" borderId="86" applyNumberFormat="0" applyFill="0" applyAlignment="0" applyProtection="0">
      <alignment vertical="center"/>
    </xf>
    <xf numFmtId="0" fontId="122" fillId="0" borderId="14" applyNumberFormat="0" applyFill="0" applyAlignment="0" applyProtection="0">
      <alignment vertical="center"/>
    </xf>
    <xf numFmtId="0" fontId="149" fillId="0" borderId="86" applyNumberFormat="0" applyFill="0" applyAlignment="0" applyProtection="0">
      <alignment vertical="center"/>
    </xf>
    <xf numFmtId="0" fontId="55" fillId="0" borderId="14" applyNumberFormat="0" applyFill="0" applyAlignment="0" applyProtection="0">
      <alignment vertical="center"/>
    </xf>
    <xf numFmtId="0" fontId="149" fillId="0" borderId="86" applyNumberFormat="0" applyFill="0" applyAlignment="0" applyProtection="0">
      <alignment vertical="center"/>
    </xf>
    <xf numFmtId="0" fontId="55" fillId="0" borderId="14" applyNumberFormat="0" applyFill="0" applyAlignment="0" applyProtection="0">
      <alignment vertical="center"/>
    </xf>
    <xf numFmtId="0" fontId="55" fillId="0" borderId="14" applyNumberFormat="0" applyFill="0" applyAlignment="0" applyProtection="0">
      <alignment vertical="center"/>
    </xf>
    <xf numFmtId="0" fontId="122" fillId="0" borderId="14" applyNumberFormat="0" applyFill="0" applyAlignment="0" applyProtection="0">
      <alignment vertical="center"/>
    </xf>
    <xf numFmtId="0" fontId="55" fillId="0" borderId="14" applyNumberFormat="0" applyFill="0" applyAlignment="0" applyProtection="0">
      <alignment vertical="center"/>
    </xf>
    <xf numFmtId="0" fontId="122" fillId="0" borderId="14" applyNumberFormat="0" applyFill="0" applyAlignment="0" applyProtection="0">
      <alignment vertical="center"/>
    </xf>
    <xf numFmtId="0" fontId="122" fillId="0" borderId="14" applyNumberFormat="0" applyFill="0" applyAlignment="0" applyProtection="0">
      <alignment vertical="center"/>
    </xf>
    <xf numFmtId="0" fontId="55" fillId="0" borderId="14" applyNumberFormat="0" applyFill="0" applyAlignment="0" applyProtection="0">
      <alignment vertical="center"/>
    </xf>
    <xf numFmtId="0" fontId="55" fillId="0" borderId="14" applyNumberFormat="0" applyFill="0" applyAlignment="0" applyProtection="0">
      <alignment vertical="center"/>
    </xf>
    <xf numFmtId="0" fontId="149"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51" fillId="48" borderId="0" applyNumberFormat="0" applyBorder="0" applyAlignment="0" applyProtection="0">
      <alignment vertical="center"/>
    </xf>
    <xf numFmtId="0" fontId="151" fillId="48" borderId="0" applyNumberFormat="0" applyBorder="0" applyAlignment="0" applyProtection="0">
      <alignment vertical="center"/>
    </xf>
    <xf numFmtId="0" fontId="56" fillId="28" borderId="0" applyNumberFormat="0" applyBorder="0" applyAlignment="0" applyProtection="0">
      <alignment vertical="center"/>
    </xf>
    <xf numFmtId="0" fontId="56" fillId="4" borderId="0" applyNumberFormat="0" applyBorder="0" applyAlignment="0" applyProtection="0">
      <alignment vertical="center"/>
    </xf>
    <xf numFmtId="0" fontId="151" fillId="48"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119" fillId="4" borderId="0" applyNumberFormat="0" applyBorder="0" applyAlignment="0" applyProtection="0">
      <alignment vertical="center"/>
    </xf>
    <xf numFmtId="0" fontId="56" fillId="4" borderId="0" applyNumberFormat="0" applyBorder="0" applyAlignment="0" applyProtection="0">
      <alignment vertical="center"/>
    </xf>
    <xf numFmtId="0" fontId="57" fillId="21" borderId="15" applyNumberFormat="0" applyAlignment="0" applyProtection="0">
      <alignment vertical="center"/>
    </xf>
    <xf numFmtId="0" fontId="127" fillId="21" borderId="15" applyNumberFormat="0" applyAlignment="0" applyProtection="0">
      <alignment vertical="center"/>
    </xf>
    <xf numFmtId="0" fontId="57" fillId="44" borderId="15" applyNumberFormat="0" applyAlignment="0" applyProtection="0">
      <alignment vertical="center"/>
    </xf>
    <xf numFmtId="0" fontId="57" fillId="21" borderId="15" applyNumberFormat="0" applyAlignment="0" applyProtection="0">
      <alignment vertical="center"/>
    </xf>
    <xf numFmtId="0" fontId="57" fillId="44" borderId="15" applyNumberFormat="0" applyAlignment="0" applyProtection="0">
      <alignment vertical="center"/>
    </xf>
    <xf numFmtId="0" fontId="57" fillId="44" borderId="15" applyNumberFormat="0" applyAlignment="0" applyProtection="0">
      <alignment vertical="center"/>
    </xf>
    <xf numFmtId="0" fontId="127" fillId="21" borderId="15" applyNumberFormat="0" applyAlignment="0" applyProtection="0">
      <alignment vertical="center"/>
    </xf>
    <xf numFmtId="0" fontId="57" fillId="21" borderId="15" applyNumberFormat="0" applyAlignment="0" applyProtection="0">
      <alignment vertical="center"/>
    </xf>
    <xf numFmtId="41" fontId="29" fillId="0" borderId="0" applyFont="0" applyFill="0" applyBorder="0" applyAlignment="0" applyProtection="0"/>
    <xf numFmtId="0" fontId="107" fillId="0" borderId="0">
      <alignment vertical="center"/>
    </xf>
    <xf numFmtId="0" fontId="58" fillId="0" borderId="0">
      <alignment vertical="center"/>
    </xf>
    <xf numFmtId="176" fontId="30" fillId="0" borderId="0" applyFont="0" applyFill="0" applyBorder="0" applyAlignment="0" applyProtection="0"/>
    <xf numFmtId="0" fontId="13" fillId="0" borderId="0"/>
    <xf numFmtId="0" fontId="29" fillId="0" borderId="0"/>
    <xf numFmtId="0" fontId="9" fillId="0" borderId="0">
      <alignment vertical="center"/>
    </xf>
    <xf numFmtId="0" fontId="108" fillId="0" borderId="0">
      <alignment vertical="center"/>
    </xf>
    <xf numFmtId="0" fontId="108"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xf numFmtId="0" fontId="108" fillId="0" borderId="0">
      <alignment vertical="center"/>
    </xf>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109" fillId="0" borderId="0"/>
    <xf numFmtId="0" fontId="29" fillId="0" borderId="0"/>
    <xf numFmtId="0" fontId="9" fillId="0" borderId="0">
      <alignment vertical="center"/>
    </xf>
    <xf numFmtId="0" fontId="29" fillId="0" borderId="0"/>
    <xf numFmtId="0" fontId="108" fillId="0" borderId="0">
      <alignment vertical="center"/>
    </xf>
    <xf numFmtId="0" fontId="29" fillId="0" borderId="0"/>
    <xf numFmtId="0" fontId="29" fillId="0" borderId="0"/>
    <xf numFmtId="0" fontId="29" fillId="0" borderId="0"/>
    <xf numFmtId="0" fontId="9" fillId="0" borderId="0">
      <alignment vertical="center"/>
    </xf>
    <xf numFmtId="0" fontId="29" fillId="0" borderId="0"/>
    <xf numFmtId="0" fontId="108" fillId="0" borderId="0">
      <alignment vertical="center"/>
    </xf>
    <xf numFmtId="0" fontId="9" fillId="0" borderId="0">
      <alignment vertical="center"/>
    </xf>
    <xf numFmtId="0" fontId="140" fillId="0" borderId="0"/>
    <xf numFmtId="0" fontId="29" fillId="0" borderId="0"/>
    <xf numFmtId="0" fontId="30" fillId="0" borderId="0"/>
    <xf numFmtId="0" fontId="9" fillId="0" borderId="0">
      <alignment vertical="center"/>
    </xf>
    <xf numFmtId="0" fontId="13" fillId="0" borderId="0"/>
    <xf numFmtId="0" fontId="9" fillId="0" borderId="0">
      <alignment vertical="center"/>
    </xf>
    <xf numFmtId="0" fontId="2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7" fillId="0" borderId="0"/>
    <xf numFmtId="0" fontId="9" fillId="0" borderId="0">
      <alignment vertical="center"/>
    </xf>
    <xf numFmtId="0" fontId="29" fillId="0" borderId="0"/>
    <xf numFmtId="0" fontId="29" fillId="0" borderId="0"/>
    <xf numFmtId="0" fontId="29" fillId="0" borderId="0">
      <alignment vertical="center"/>
    </xf>
    <xf numFmtId="0" fontId="9" fillId="0" borderId="0">
      <alignment vertical="center"/>
    </xf>
    <xf numFmtId="0" fontId="157" fillId="0" borderId="0"/>
    <xf numFmtId="0" fontId="9" fillId="0" borderId="0">
      <alignment vertical="center"/>
    </xf>
    <xf numFmtId="0" fontId="13" fillId="0" borderId="0"/>
    <xf numFmtId="0" fontId="29" fillId="0" borderId="0">
      <alignment vertical="center"/>
    </xf>
    <xf numFmtId="0" fontId="13" fillId="0" borderId="0">
      <alignment vertical="center"/>
    </xf>
    <xf numFmtId="0" fontId="29" fillId="0" borderId="0">
      <alignment vertical="center"/>
    </xf>
    <xf numFmtId="0" fontId="29" fillId="0" borderId="0"/>
    <xf numFmtId="0" fontId="9" fillId="0" borderId="0">
      <alignment vertical="center"/>
    </xf>
    <xf numFmtId="0" fontId="13" fillId="0" borderId="0">
      <alignment vertical="center"/>
    </xf>
    <xf numFmtId="0" fontId="9" fillId="0" borderId="0">
      <alignment vertical="center"/>
    </xf>
    <xf numFmtId="0" fontId="108" fillId="0" borderId="0">
      <alignment vertical="center"/>
    </xf>
    <xf numFmtId="0" fontId="9" fillId="0" borderId="0">
      <alignment vertical="center"/>
    </xf>
    <xf numFmtId="0" fontId="9" fillId="0" borderId="0">
      <alignment vertical="center"/>
    </xf>
    <xf numFmtId="0" fontId="30" fillId="0" borderId="0"/>
    <xf numFmtId="0" fontId="108" fillId="0" borderId="0">
      <alignment vertical="center"/>
    </xf>
    <xf numFmtId="0" fontId="30" fillId="0" borderId="0"/>
    <xf numFmtId="0" fontId="9" fillId="0" borderId="0">
      <alignment vertical="center"/>
    </xf>
    <xf numFmtId="0" fontId="29" fillId="0" borderId="0">
      <alignment vertical="center"/>
    </xf>
    <xf numFmtId="0" fontId="30" fillId="0" borderId="0"/>
    <xf numFmtId="0" fontId="29" fillId="0" borderId="0">
      <alignment vertical="center"/>
    </xf>
    <xf numFmtId="0" fontId="108" fillId="0" borderId="0">
      <alignment vertical="center"/>
    </xf>
    <xf numFmtId="0" fontId="9" fillId="0" borderId="0">
      <alignment vertical="center"/>
    </xf>
    <xf numFmtId="0" fontId="9" fillId="0" borderId="0">
      <alignment vertical="center"/>
    </xf>
    <xf numFmtId="0" fontId="29" fillId="0" borderId="0">
      <alignment vertical="center"/>
    </xf>
    <xf numFmtId="0" fontId="108" fillId="0" borderId="0">
      <alignment vertical="center"/>
    </xf>
    <xf numFmtId="0" fontId="29" fillId="0" borderId="0">
      <alignment vertical="center"/>
    </xf>
    <xf numFmtId="0" fontId="9" fillId="0" borderId="0">
      <alignment vertical="center"/>
    </xf>
    <xf numFmtId="0" fontId="9" fillId="0" borderId="0">
      <alignment vertical="center"/>
    </xf>
    <xf numFmtId="0" fontId="29" fillId="0" borderId="0"/>
    <xf numFmtId="0" fontId="2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108" fillId="0" borderId="0">
      <alignment vertical="center"/>
    </xf>
    <xf numFmtId="0" fontId="29" fillId="0" borderId="0">
      <alignment vertical="center"/>
    </xf>
    <xf numFmtId="0" fontId="108" fillId="0" borderId="0">
      <alignment vertical="center"/>
    </xf>
    <xf numFmtId="0" fontId="29"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30" fillId="0" borderId="0" applyProtection="0"/>
    <xf numFmtId="0" fontId="30" fillId="0" borderId="0"/>
    <xf numFmtId="0" fontId="30" fillId="0" borderId="0" applyProtection="0"/>
    <xf numFmtId="0" fontId="30" fillId="0" borderId="0"/>
    <xf numFmtId="0" fontId="30" fillId="0" borderId="0" applyProtection="0"/>
    <xf numFmtId="0" fontId="9" fillId="0" borderId="0">
      <alignment vertical="center"/>
    </xf>
    <xf numFmtId="0" fontId="30" fillId="0" borderId="0" applyProtection="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8" fillId="0" borderId="0">
      <alignment vertical="center"/>
    </xf>
    <xf numFmtId="0" fontId="8" fillId="0" borderId="0">
      <alignment vertical="center"/>
    </xf>
    <xf numFmtId="0" fontId="8" fillId="0" borderId="0">
      <alignment vertical="center"/>
    </xf>
    <xf numFmtId="0" fontId="2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8" fillId="0" borderId="0">
      <alignment vertical="center"/>
    </xf>
    <xf numFmtId="0" fontId="9" fillId="0" borderId="0">
      <alignment vertical="center"/>
    </xf>
    <xf numFmtId="0" fontId="108" fillId="0" borderId="0">
      <alignment vertical="center"/>
    </xf>
    <xf numFmtId="0" fontId="29" fillId="0" borderId="0"/>
    <xf numFmtId="0" fontId="108" fillId="0" borderId="0">
      <alignment vertical="center"/>
    </xf>
    <xf numFmtId="0" fontId="9" fillId="0" borderId="0">
      <alignment vertical="center"/>
    </xf>
    <xf numFmtId="0" fontId="29" fillId="0" borderId="0"/>
    <xf numFmtId="0" fontId="29" fillId="0" borderId="0"/>
    <xf numFmtId="0" fontId="9" fillId="0" borderId="0">
      <alignment vertical="center"/>
    </xf>
    <xf numFmtId="0" fontId="108" fillId="0" borderId="0">
      <alignment vertical="center"/>
    </xf>
    <xf numFmtId="0" fontId="9" fillId="0" borderId="0">
      <alignment vertical="center"/>
    </xf>
    <xf numFmtId="0" fontId="9" fillId="0" borderId="0">
      <alignment vertical="center"/>
    </xf>
    <xf numFmtId="0" fontId="13" fillId="0" borderId="0">
      <alignment vertical="center"/>
    </xf>
    <xf numFmtId="0" fontId="108" fillId="0" borderId="0">
      <alignment vertical="center"/>
    </xf>
    <xf numFmtId="0" fontId="9" fillId="0" borderId="0">
      <alignment vertical="center"/>
    </xf>
    <xf numFmtId="0" fontId="108" fillId="0" borderId="0">
      <alignment vertical="center"/>
    </xf>
    <xf numFmtId="0" fontId="9" fillId="0" borderId="0">
      <alignment vertical="center"/>
    </xf>
    <xf numFmtId="0" fontId="13" fillId="0" borderId="0">
      <alignment vertical="center"/>
    </xf>
    <xf numFmtId="0" fontId="30" fillId="0" borderId="0"/>
    <xf numFmtId="0" fontId="68" fillId="0" borderId="0" applyNumberFormat="0" applyFill="0" applyBorder="0" applyAlignment="0" applyProtection="0">
      <alignment vertical="top"/>
      <protection locked="0"/>
    </xf>
    <xf numFmtId="177" fontId="30" fillId="0" borderId="0" applyFont="0" applyFill="0" applyBorder="0" applyAlignment="0" applyProtection="0"/>
    <xf numFmtId="0" fontId="35" fillId="0" borderId="4"/>
    <xf numFmtId="0" fontId="35" fillId="0" borderId="4"/>
    <xf numFmtId="0" fontId="35" fillId="0" borderId="4"/>
    <xf numFmtId="0" fontId="35" fillId="0" borderId="4"/>
    <xf numFmtId="0" fontId="35" fillId="0" borderId="4"/>
    <xf numFmtId="0" fontId="94" fillId="0" borderId="4"/>
    <xf numFmtId="0" fontId="94" fillId="0" borderId="4"/>
    <xf numFmtId="0" fontId="94" fillId="0" borderId="4"/>
    <xf numFmtId="0" fontId="94" fillId="0" borderId="4"/>
    <xf numFmtId="0" fontId="94" fillId="0" borderId="4"/>
    <xf numFmtId="0" fontId="35" fillId="0" borderId="4"/>
    <xf numFmtId="0" fontId="35" fillId="0" borderId="4"/>
    <xf numFmtId="0" fontId="94" fillId="0" borderId="4"/>
    <xf numFmtId="0" fontId="35" fillId="0" borderId="4"/>
    <xf numFmtId="0" fontId="94" fillId="0" borderId="4"/>
    <xf numFmtId="0" fontId="94" fillId="0" borderId="4"/>
    <xf numFmtId="0" fontId="94" fillId="0" borderId="4"/>
    <xf numFmtId="0" fontId="94"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35" fillId="0" borderId="4"/>
    <xf numFmtId="0" fontId="7" fillId="0" borderId="0">
      <alignment vertical="center"/>
    </xf>
    <xf numFmtId="0" fontId="7" fillId="0" borderId="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5" fillId="0" borderId="82"/>
    <xf numFmtId="0" fontId="35" fillId="0" borderId="82"/>
    <xf numFmtId="0" fontId="35" fillId="0" borderId="82"/>
    <xf numFmtId="0" fontId="35" fillId="0" borderId="82"/>
    <xf numFmtId="0" fontId="35" fillId="0" borderId="82"/>
    <xf numFmtId="0" fontId="94" fillId="0" borderId="82"/>
    <xf numFmtId="0" fontId="94" fillId="0" borderId="82"/>
    <xf numFmtId="0" fontId="94" fillId="0" borderId="82"/>
    <xf numFmtId="0" fontId="94" fillId="0" borderId="82"/>
    <xf numFmtId="0" fontId="94" fillId="0" borderId="82"/>
    <xf numFmtId="0" fontId="35" fillId="0" borderId="82"/>
    <xf numFmtId="0" fontId="35" fillId="0" borderId="82"/>
    <xf numFmtId="0" fontId="94" fillId="0" borderId="82"/>
    <xf numFmtId="0" fontId="35" fillId="0" borderId="82"/>
    <xf numFmtId="0" fontId="94" fillId="0" borderId="82"/>
    <xf numFmtId="0" fontId="94" fillId="0" borderId="82"/>
    <xf numFmtId="0" fontId="94" fillId="0" borderId="82"/>
    <xf numFmtId="0" fontId="94"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82"/>
    <xf numFmtId="0" fontId="35" fillId="0" borderId="4"/>
    <xf numFmtId="0" fontId="6" fillId="0" borderId="0">
      <alignment vertical="center"/>
    </xf>
    <xf numFmtId="0" fontId="6" fillId="0" borderId="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2" fillId="0" borderId="0">
      <alignment vertical="center"/>
    </xf>
    <xf numFmtId="0" fontId="182" fillId="0" borderId="0">
      <alignment vertical="center"/>
    </xf>
    <xf numFmtId="0" fontId="5" fillId="0" borderId="0">
      <alignment vertical="center"/>
    </xf>
    <xf numFmtId="0" fontId="5" fillId="0" borderId="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82"/>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xf numFmtId="41" fontId="29" fillId="0" borderId="0" applyFont="0" applyFill="0" applyBorder="0" applyAlignment="0" applyProtection="0">
      <alignment vertical="center"/>
    </xf>
    <xf numFmtId="41" fontId="13" fillId="0" borderId="0" applyFont="0" applyFill="0" applyBorder="0" applyAlignment="0" applyProtection="0">
      <alignment vertical="center"/>
    </xf>
    <xf numFmtId="41" fontId="29"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71" fillId="0" borderId="0" applyFont="0" applyFill="0" applyBorder="0" applyAlignment="0" applyProtection="0">
      <alignment vertical="center"/>
    </xf>
    <xf numFmtId="41" fontId="140" fillId="0" borderId="0" applyFont="0" applyFill="0" applyBorder="0" applyAlignment="0" applyProtection="0"/>
    <xf numFmtId="41" fontId="71" fillId="0" borderId="0" applyFont="0" applyFill="0" applyBorder="0" applyAlignment="0" applyProtection="0">
      <alignment vertical="center"/>
    </xf>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xf numFmtId="42" fontId="29" fillId="0" borderId="0" applyFont="0" applyFill="0" applyBorder="0" applyAlignment="0" applyProtection="0"/>
    <xf numFmtId="0" fontId="1" fillId="0" borderId="0">
      <alignment vertical="center"/>
    </xf>
    <xf numFmtId="0" fontId="1" fillId="0" borderId="0">
      <alignment vertical="center"/>
    </xf>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108" fillId="0" borderId="0" applyFont="0" applyFill="0" applyBorder="0" applyAlignment="0" applyProtection="0">
      <alignment vertical="center"/>
    </xf>
    <xf numFmtId="41" fontId="9" fillId="0" borderId="0" applyFont="0" applyFill="0" applyBorder="0" applyAlignment="0" applyProtection="0">
      <alignment vertical="center"/>
    </xf>
    <xf numFmtId="41" fontId="108" fillId="0" borderId="0" applyFont="0" applyFill="0" applyBorder="0" applyAlignment="0" applyProtection="0">
      <alignment vertical="center"/>
    </xf>
    <xf numFmtId="41" fontId="108" fillId="0" borderId="0" applyFont="0" applyFill="0" applyBorder="0" applyAlignment="0" applyProtection="0">
      <alignment vertical="center"/>
    </xf>
    <xf numFmtId="41" fontId="29" fillId="0" borderId="0" applyFont="0" applyFill="0" applyBorder="0" applyAlignment="0" applyProtection="0"/>
    <xf numFmtId="41" fontId="108"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9" fillId="0" borderId="0" applyFont="0" applyFill="0" applyBorder="0" applyAlignment="0" applyProtection="0">
      <alignment vertical="center"/>
    </xf>
    <xf numFmtId="41" fontId="13"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9" fillId="0" borderId="0" applyFont="0" applyFill="0" applyBorder="0" applyAlignment="0" applyProtection="0">
      <alignment vertical="center"/>
    </xf>
    <xf numFmtId="41" fontId="29" fillId="0" borderId="0" applyFont="0" applyFill="0" applyBorder="0" applyAlignment="0" applyProtection="0"/>
    <xf numFmtId="41" fontId="13" fillId="0" borderId="0" applyFont="0" applyFill="0" applyBorder="0" applyAlignment="0" applyProtection="0">
      <alignment vertical="center"/>
    </xf>
    <xf numFmtId="41" fontId="13" fillId="0" borderId="0" applyFont="0" applyFill="0" applyBorder="0" applyAlignment="0" applyProtection="0"/>
    <xf numFmtId="41" fontId="9" fillId="0" borderId="0" applyFont="0" applyFill="0" applyBorder="0" applyAlignment="0" applyProtection="0">
      <alignment vertical="center"/>
    </xf>
    <xf numFmtId="41" fontId="108" fillId="0" borderId="0" applyFont="0" applyFill="0" applyBorder="0" applyAlignment="0" applyProtection="0">
      <alignment vertical="center"/>
    </xf>
    <xf numFmtId="41" fontId="9" fillId="0" borderId="0" applyFont="0" applyFill="0" applyBorder="0" applyAlignment="0" applyProtection="0">
      <alignment vertical="center"/>
    </xf>
    <xf numFmtId="41" fontId="108"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41" fontId="9" fillId="0" borderId="0" applyFont="0" applyFill="0" applyBorder="0" applyAlignment="0" applyProtection="0">
      <alignment vertical="center"/>
    </xf>
    <xf numFmtId="41" fontId="2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83">
    <xf numFmtId="0" fontId="0" fillId="0" borderId="0" xfId="0"/>
    <xf numFmtId="0" fontId="0" fillId="16" borderId="0" xfId="0" applyFill="1" applyBorder="1" applyAlignment="1" applyProtection="1">
      <alignment horizontal="center" vertical="center"/>
      <protection hidden="1"/>
    </xf>
    <xf numFmtId="49" fontId="60" fillId="16" borderId="0" xfId="0" applyNumberFormat="1" applyFont="1" applyFill="1" applyBorder="1" applyAlignment="1" applyProtection="1">
      <alignment horizontal="center" vertical="center"/>
      <protection hidden="1"/>
    </xf>
    <xf numFmtId="0" fontId="60" fillId="16" borderId="0" xfId="0" applyFont="1" applyFill="1" applyBorder="1" applyAlignment="1" applyProtection="1">
      <alignment horizontal="center" vertical="center"/>
      <protection hidden="1"/>
    </xf>
    <xf numFmtId="49" fontId="0" fillId="16" borderId="0" xfId="0" applyNumberFormat="1" applyFill="1" applyBorder="1" applyAlignment="1" applyProtection="1">
      <alignment horizontal="center" vertical="center"/>
      <protection hidden="1"/>
    </xf>
    <xf numFmtId="49" fontId="61" fillId="16" borderId="0" xfId="0" applyNumberFormat="1" applyFont="1" applyFill="1" applyBorder="1" applyAlignment="1" applyProtection="1">
      <alignment horizontal="left" vertical="center"/>
      <protection hidden="1"/>
    </xf>
    <xf numFmtId="49" fontId="61" fillId="16" borderId="0" xfId="0" applyNumberFormat="1" applyFont="1" applyFill="1" applyBorder="1" applyAlignment="1" applyProtection="1">
      <alignment horizontal="center" vertical="center"/>
      <protection hidden="1"/>
    </xf>
    <xf numFmtId="0" fontId="61" fillId="16" borderId="0" xfId="0" applyFont="1" applyFill="1" applyBorder="1" applyAlignment="1" applyProtection="1">
      <alignment horizontal="center" vertical="center"/>
      <protection hidden="1"/>
    </xf>
    <xf numFmtId="0" fontId="61" fillId="16" borderId="0" xfId="0" applyFont="1" applyFill="1" applyBorder="1" applyAlignment="1" applyProtection="1">
      <alignment horizontal="left" vertical="center"/>
      <protection hidden="1"/>
    </xf>
    <xf numFmtId="0" fontId="61" fillId="16" borderId="0" xfId="0" applyFont="1" applyFill="1" applyBorder="1" applyAlignment="1" applyProtection="1">
      <alignment vertical="center"/>
      <protection hidden="1"/>
    </xf>
    <xf numFmtId="49" fontId="61" fillId="16" borderId="0" xfId="0" applyNumberFormat="1" applyFont="1" applyFill="1" applyBorder="1" applyAlignment="1" applyProtection="1">
      <alignment vertical="center"/>
      <protection hidden="1"/>
    </xf>
    <xf numFmtId="0" fontId="162" fillId="25" borderId="0" xfId="0" applyFont="1" applyFill="1" applyProtection="1">
      <protection hidden="1"/>
    </xf>
    <xf numFmtId="0" fontId="72" fillId="25" borderId="0" xfId="335" applyFont="1" applyFill="1" applyBorder="1" applyAlignment="1" applyProtection="1">
      <alignment horizontal="left" vertical="center"/>
      <protection hidden="1"/>
    </xf>
    <xf numFmtId="41" fontId="72" fillId="25" borderId="0" xfId="0" applyNumberFormat="1" applyFont="1" applyFill="1" applyAlignment="1" applyProtection="1">
      <alignment horizontal="right" vertical="center"/>
      <protection hidden="1"/>
    </xf>
    <xf numFmtId="3" fontId="73" fillId="25" borderId="0" xfId="335" applyNumberFormat="1" applyFont="1" applyFill="1" applyBorder="1" applyAlignment="1" applyProtection="1">
      <alignment horizontal="center" vertical="center"/>
      <protection hidden="1"/>
    </xf>
    <xf numFmtId="41" fontId="73" fillId="25" borderId="0" xfId="0" applyNumberFormat="1" applyFont="1" applyFill="1" applyAlignment="1" applyProtection="1">
      <alignment horizontal="right" vertical="center"/>
      <protection hidden="1"/>
    </xf>
    <xf numFmtId="3" fontId="72" fillId="25" borderId="0" xfId="335" applyNumberFormat="1" applyFont="1" applyFill="1" applyBorder="1" applyAlignment="1" applyProtection="1">
      <alignment horizontal="center" vertical="center"/>
      <protection hidden="1"/>
    </xf>
    <xf numFmtId="0" fontId="72" fillId="25" borderId="0" xfId="335" applyFont="1" applyFill="1" applyBorder="1" applyAlignment="1" applyProtection="1">
      <alignment horizontal="center" vertical="center"/>
      <protection hidden="1"/>
    </xf>
    <xf numFmtId="41" fontId="72" fillId="25" borderId="82" xfId="0" applyNumberFormat="1" applyFont="1" applyFill="1" applyBorder="1" applyAlignment="1" applyProtection="1">
      <alignment horizontal="right" vertical="center"/>
      <protection hidden="1"/>
    </xf>
    <xf numFmtId="0" fontId="160" fillId="25" borderId="0" xfId="335" applyFont="1" applyFill="1" applyBorder="1" applyAlignment="1" applyProtection="1">
      <alignment horizontal="left"/>
      <protection hidden="1"/>
    </xf>
    <xf numFmtId="3" fontId="160" fillId="25" borderId="0" xfId="335" applyNumberFormat="1" applyFont="1" applyFill="1" applyBorder="1" applyAlignment="1" applyProtection="1">
      <alignment horizontal="left"/>
      <protection hidden="1"/>
    </xf>
    <xf numFmtId="1" fontId="160" fillId="25" borderId="0" xfId="338" applyNumberFormat="1" applyFont="1" applyFill="1" applyAlignment="1" applyProtection="1">
      <alignment horizontal="right"/>
      <protection hidden="1"/>
    </xf>
    <xf numFmtId="0" fontId="72" fillId="25" borderId="0" xfId="335" applyFont="1" applyFill="1" applyAlignment="1" applyProtection="1">
      <alignment horizontal="center" vertical="center"/>
      <protection hidden="1"/>
    </xf>
    <xf numFmtId="0" fontId="161" fillId="25" borderId="0" xfId="335" applyFont="1" applyFill="1" applyAlignment="1" applyProtection="1">
      <alignment horizontal="center" vertical="center"/>
      <protection hidden="1"/>
    </xf>
    <xf numFmtId="182" fontId="160" fillId="25" borderId="0" xfId="0" applyNumberFormat="1" applyFont="1" applyFill="1" applyAlignment="1" applyProtection="1">
      <alignment horizontal="left"/>
      <protection hidden="1"/>
    </xf>
    <xf numFmtId="41" fontId="72" fillId="25" borderId="0" xfId="0" quotePrefix="1" applyNumberFormat="1" applyFont="1" applyFill="1" applyBorder="1" applyAlignment="1" applyProtection="1">
      <alignment horizontal="center" vertical="center"/>
      <protection hidden="1"/>
    </xf>
    <xf numFmtId="0" fontId="160" fillId="25" borderId="0" xfId="0" applyFont="1" applyFill="1" applyBorder="1" applyAlignment="1" applyProtection="1">
      <alignment horizontal="center"/>
      <protection hidden="1"/>
    </xf>
    <xf numFmtId="0" fontId="160" fillId="25" borderId="0" xfId="0" applyFont="1" applyFill="1" applyAlignment="1" applyProtection="1">
      <alignment horizontal="center"/>
      <protection hidden="1"/>
    </xf>
    <xf numFmtId="0" fontId="158" fillId="25" borderId="0" xfId="335" applyFont="1" applyFill="1" applyBorder="1" applyAlignment="1" applyProtection="1">
      <alignment vertical="center"/>
      <protection hidden="1"/>
    </xf>
    <xf numFmtId="0" fontId="72" fillId="25" borderId="0" xfId="329" applyFont="1" applyFill="1" applyBorder="1" applyAlignment="1" applyProtection="1">
      <alignment horizontal="left" vertical="center"/>
      <protection hidden="1"/>
    </xf>
    <xf numFmtId="0" fontId="161" fillId="25" borderId="0" xfId="329" applyFont="1" applyFill="1" applyAlignment="1" applyProtection="1">
      <alignment horizontal="center" vertical="center"/>
      <protection hidden="1"/>
    </xf>
    <xf numFmtId="0" fontId="161" fillId="25" borderId="0" xfId="335" applyFont="1" applyFill="1" applyBorder="1" applyAlignment="1" applyProtection="1">
      <alignment horizontal="center" vertical="center"/>
      <protection hidden="1"/>
    </xf>
    <xf numFmtId="0" fontId="72" fillId="25" borderId="0" xfId="335" applyFont="1" applyFill="1" applyBorder="1" applyAlignment="1" applyProtection="1">
      <alignment horizontal="right" vertical="center"/>
      <protection hidden="1"/>
    </xf>
    <xf numFmtId="177" fontId="72" fillId="25" borderId="0" xfId="274" applyFont="1" applyFill="1" applyBorder="1" applyAlignment="1" applyProtection="1">
      <alignment horizontal="center" vertical="center"/>
      <protection hidden="1"/>
    </xf>
    <xf numFmtId="182" fontId="72" fillId="25" borderId="16" xfId="329" applyNumberFormat="1" applyFont="1" applyFill="1" applyBorder="1" applyAlignment="1" applyProtection="1">
      <alignment horizontal="center" vertical="center"/>
      <protection hidden="1"/>
    </xf>
    <xf numFmtId="0" fontId="72" fillId="25" borderId="0" xfId="329" applyFont="1" applyFill="1" applyAlignment="1" applyProtection="1">
      <alignment horizontal="center" vertical="center"/>
      <protection hidden="1"/>
    </xf>
    <xf numFmtId="41" fontId="73" fillId="25" borderId="16" xfId="0" applyNumberFormat="1" applyFont="1" applyFill="1" applyBorder="1" applyAlignment="1" applyProtection="1">
      <alignment horizontal="right" vertical="center"/>
      <protection hidden="1"/>
    </xf>
    <xf numFmtId="3" fontId="72" fillId="25" borderId="0" xfId="334" applyNumberFormat="1" applyFont="1" applyFill="1" applyBorder="1" applyAlignment="1" applyProtection="1">
      <alignment horizontal="left" vertical="center"/>
      <protection hidden="1"/>
    </xf>
    <xf numFmtId="3" fontId="72" fillId="25" borderId="0" xfId="334" applyNumberFormat="1" applyFont="1" applyFill="1" applyBorder="1" applyAlignment="1" applyProtection="1">
      <alignment horizontal="right" vertical="center"/>
      <protection hidden="1"/>
    </xf>
    <xf numFmtId="1" fontId="163" fillId="25" borderId="0" xfId="343" applyNumberFormat="1" applyFont="1" applyFill="1" applyAlignment="1" applyProtection="1">
      <alignment horizontal="center" vertical="center"/>
      <protection hidden="1"/>
    </xf>
    <xf numFmtId="3" fontId="163" fillId="25" borderId="0" xfId="343" applyNumberFormat="1" applyFont="1" applyFill="1" applyAlignment="1" applyProtection="1">
      <alignment horizontal="center" vertical="center"/>
      <protection hidden="1"/>
    </xf>
    <xf numFmtId="189" fontId="72" fillId="25" borderId="0" xfId="0" applyNumberFormat="1" applyFont="1" applyFill="1" applyAlignment="1" applyProtection="1">
      <alignment horizontal="right" vertical="center"/>
      <protection hidden="1"/>
    </xf>
    <xf numFmtId="189" fontId="72" fillId="25" borderId="19" xfId="0" applyNumberFormat="1" applyFont="1" applyFill="1" applyBorder="1" applyAlignment="1" applyProtection="1">
      <alignment horizontal="right" vertical="center"/>
      <protection hidden="1"/>
    </xf>
    <xf numFmtId="0" fontId="164" fillId="25" borderId="0" xfId="335" applyFont="1" applyFill="1" applyBorder="1" applyAlignment="1" applyProtection="1">
      <alignment horizontal="center" vertical="center"/>
      <protection hidden="1"/>
    </xf>
    <xf numFmtId="177" fontId="72" fillId="25" borderId="0" xfId="216" applyFont="1" applyFill="1" applyAlignment="1" applyProtection="1">
      <alignment horizontal="right" vertical="center"/>
      <protection hidden="1"/>
    </xf>
    <xf numFmtId="41" fontId="72" fillId="25" borderId="0" xfId="216" applyNumberFormat="1" applyFont="1" applyFill="1" applyBorder="1" applyAlignment="1" applyProtection="1">
      <alignment horizontal="right" vertical="center"/>
      <protection hidden="1"/>
    </xf>
    <xf numFmtId="41" fontId="72" fillId="25" borderId="16" xfId="216" applyNumberFormat="1" applyFont="1" applyFill="1" applyBorder="1" applyAlignment="1" applyProtection="1">
      <alignment horizontal="right" vertical="center"/>
      <protection hidden="1"/>
    </xf>
    <xf numFmtId="41" fontId="73" fillId="25" borderId="0" xfId="0" applyNumberFormat="1" applyFont="1" applyFill="1" applyBorder="1" applyAlignment="1" applyProtection="1">
      <alignment horizontal="right" vertical="center"/>
      <protection hidden="1"/>
    </xf>
    <xf numFmtId="0" fontId="72" fillId="25" borderId="0" xfId="330" applyFont="1" applyFill="1" applyProtection="1">
      <alignment vertical="center"/>
      <protection hidden="1"/>
    </xf>
    <xf numFmtId="0" fontId="72" fillId="25" borderId="0" xfId="330" applyFont="1" applyFill="1" applyAlignment="1" applyProtection="1">
      <alignment horizontal="right" vertical="center"/>
      <protection hidden="1"/>
    </xf>
    <xf numFmtId="0" fontId="72" fillId="25" borderId="40" xfId="330" applyFont="1" applyFill="1" applyBorder="1" applyAlignment="1" applyProtection="1">
      <alignment horizontal="center" vertical="center" wrapText="1"/>
      <protection hidden="1"/>
    </xf>
    <xf numFmtId="220" fontId="72" fillId="25" borderId="0" xfId="227" quotePrefix="1" applyNumberFormat="1" applyFont="1" applyFill="1" applyBorder="1" applyAlignment="1" applyProtection="1">
      <alignment horizontal="right" vertical="center"/>
      <protection hidden="1"/>
    </xf>
    <xf numFmtId="220" fontId="73" fillId="25" borderId="0" xfId="227" quotePrefix="1" applyNumberFormat="1" applyFont="1" applyFill="1" applyBorder="1" applyAlignment="1" applyProtection="1">
      <alignment horizontal="right" vertical="center"/>
      <protection hidden="1"/>
    </xf>
    <xf numFmtId="0" fontId="72" fillId="25" borderId="0" xfId="330" applyFont="1" applyFill="1" applyBorder="1" applyAlignment="1" applyProtection="1">
      <alignment horizontal="center" vertical="center"/>
      <protection hidden="1"/>
    </xf>
    <xf numFmtId="0" fontId="72" fillId="25" borderId="16" xfId="330" applyFont="1" applyFill="1" applyBorder="1" applyAlignment="1" applyProtection="1">
      <alignment horizontal="center" vertical="center"/>
      <protection hidden="1"/>
    </xf>
    <xf numFmtId="0" fontId="72" fillId="25" borderId="16" xfId="0" applyFont="1" applyFill="1" applyBorder="1" applyAlignment="1" applyProtection="1">
      <alignment horizontal="left" vertical="center"/>
      <protection hidden="1"/>
    </xf>
    <xf numFmtId="0" fontId="72" fillId="25" borderId="0" xfId="0" applyFont="1" applyFill="1" applyProtection="1">
      <protection hidden="1"/>
    </xf>
    <xf numFmtId="0" fontId="72" fillId="25" borderId="17" xfId="0" applyFont="1" applyFill="1" applyBorder="1" applyAlignment="1" applyProtection="1">
      <alignment horizontal="left" vertical="center"/>
      <protection hidden="1"/>
    </xf>
    <xf numFmtId="0" fontId="160" fillId="25" borderId="0" xfId="330" applyFont="1" applyFill="1" applyProtection="1">
      <alignment vertical="center"/>
      <protection hidden="1"/>
    </xf>
    <xf numFmtId="0" fontId="163" fillId="25" borderId="0" xfId="335" applyFont="1" applyFill="1" applyAlignment="1" applyProtection="1">
      <alignment horizontal="center" vertical="center"/>
      <protection hidden="1"/>
    </xf>
    <xf numFmtId="0" fontId="163" fillId="25" borderId="0" xfId="335" applyFont="1" applyFill="1" applyBorder="1" applyAlignment="1" applyProtection="1">
      <alignment horizontal="center" vertical="center"/>
      <protection hidden="1"/>
    </xf>
    <xf numFmtId="0" fontId="72" fillId="25" borderId="0" xfId="0" applyFont="1" applyFill="1" applyAlignment="1" applyProtection="1">
      <alignment horizontal="right" vertical="center"/>
      <protection hidden="1"/>
    </xf>
    <xf numFmtId="0" fontId="72" fillId="25" borderId="0" xfId="0" applyFont="1" applyFill="1" applyBorder="1" applyAlignment="1" applyProtection="1">
      <alignment horizontal="right" vertical="center"/>
      <protection hidden="1"/>
    </xf>
    <xf numFmtId="0" fontId="164" fillId="25" borderId="0" xfId="335" applyFont="1" applyFill="1" applyAlignment="1" applyProtection="1">
      <alignment horizontal="center" vertical="center"/>
      <protection hidden="1"/>
    </xf>
    <xf numFmtId="2" fontId="163" fillId="25" borderId="0" xfId="335" applyNumberFormat="1" applyFont="1" applyFill="1" applyBorder="1" applyAlignment="1" applyProtection="1">
      <alignment horizontal="center" vertical="center"/>
      <protection hidden="1"/>
    </xf>
    <xf numFmtId="2" fontId="158" fillId="25" borderId="0" xfId="0" applyNumberFormat="1" applyFont="1" applyFill="1" applyBorder="1" applyAlignment="1" applyProtection="1">
      <alignment horizontal="center" vertical="center"/>
      <protection hidden="1"/>
    </xf>
    <xf numFmtId="177" fontId="72" fillId="25" borderId="0" xfId="283" applyFont="1" applyFill="1" applyBorder="1" applyAlignment="1" applyProtection="1">
      <alignment horizontal="center" vertical="center" wrapText="1"/>
      <protection hidden="1"/>
    </xf>
    <xf numFmtId="207" fontId="72" fillId="25" borderId="0" xfId="0" applyNumberFormat="1" applyFont="1" applyFill="1" applyAlignment="1" applyProtection="1">
      <alignment horizontal="right" vertical="center"/>
      <protection hidden="1"/>
    </xf>
    <xf numFmtId="206" fontId="72" fillId="25" borderId="0" xfId="216" quotePrefix="1" applyNumberFormat="1" applyFont="1" applyFill="1" applyBorder="1" applyAlignment="1" applyProtection="1">
      <alignment horizontal="right" vertical="center"/>
      <protection hidden="1"/>
    </xf>
    <xf numFmtId="206" fontId="72" fillId="25" borderId="0" xfId="216" applyNumberFormat="1" applyFont="1" applyFill="1" applyBorder="1" applyAlignment="1" applyProtection="1">
      <alignment horizontal="right" vertical="center"/>
      <protection hidden="1"/>
    </xf>
    <xf numFmtId="207" fontId="72" fillId="25" borderId="0" xfId="0" applyNumberFormat="1" applyFont="1" applyFill="1" applyBorder="1" applyAlignment="1" applyProtection="1">
      <alignment horizontal="right" vertical="center"/>
      <protection hidden="1"/>
    </xf>
    <xf numFmtId="177" fontId="72" fillId="25" borderId="18" xfId="270" quotePrefix="1" applyFont="1" applyFill="1" applyBorder="1" applyAlignment="1" applyProtection="1">
      <alignment horizontal="center" vertical="center"/>
      <protection hidden="1"/>
    </xf>
    <xf numFmtId="177" fontId="72" fillId="25" borderId="16" xfId="270" applyFont="1" applyFill="1" applyBorder="1" applyAlignment="1" applyProtection="1">
      <alignment horizontal="center" vertical="center"/>
      <protection hidden="1"/>
    </xf>
    <xf numFmtId="177" fontId="72" fillId="25" borderId="0" xfId="270" applyFont="1" applyFill="1" applyBorder="1" applyAlignment="1" applyProtection="1">
      <alignment horizontal="center" vertical="center"/>
      <protection hidden="1"/>
    </xf>
    <xf numFmtId="177" fontId="72" fillId="25" borderId="18" xfId="270" applyFont="1" applyFill="1" applyBorder="1" applyAlignment="1" applyProtection="1">
      <alignment horizontal="center" vertical="center"/>
      <protection hidden="1"/>
    </xf>
    <xf numFmtId="0" fontId="72" fillId="25" borderId="0" xfId="0" applyFont="1" applyFill="1" applyBorder="1" applyAlignment="1" applyProtection="1">
      <alignment horizontal="left" vertical="center"/>
      <protection hidden="1"/>
    </xf>
    <xf numFmtId="0" fontId="72" fillId="25" borderId="18" xfId="0" applyFont="1" applyFill="1" applyBorder="1" applyAlignment="1" applyProtection="1">
      <alignment horizontal="left" vertical="center"/>
      <protection hidden="1"/>
    </xf>
    <xf numFmtId="0" fontId="160" fillId="25" borderId="35" xfId="335" applyFont="1" applyFill="1" applyBorder="1" applyAlignment="1" applyProtection="1">
      <alignment horizontal="left"/>
      <protection hidden="1"/>
    </xf>
    <xf numFmtId="3" fontId="160" fillId="25" borderId="35" xfId="335" applyNumberFormat="1" applyFont="1" applyFill="1" applyBorder="1" applyAlignment="1" applyProtection="1">
      <alignment horizontal="left"/>
      <protection hidden="1"/>
    </xf>
    <xf numFmtId="2" fontId="72" fillId="25" borderId="0" xfId="335" applyNumberFormat="1" applyFont="1" applyFill="1" applyBorder="1" applyAlignment="1" applyProtection="1">
      <alignment horizontal="center" vertical="center"/>
      <protection hidden="1"/>
    </xf>
    <xf numFmtId="0" fontId="72" fillId="25" borderId="0" xfId="0" applyFont="1" applyFill="1" applyAlignment="1" applyProtection="1">
      <alignment horizontal="center" vertical="center"/>
      <protection hidden="1"/>
    </xf>
    <xf numFmtId="0" fontId="165" fillId="25" borderId="0" xfId="0" applyFont="1" applyFill="1" applyAlignment="1" applyProtection="1">
      <alignment horizontal="center" vertical="center"/>
      <protection hidden="1"/>
    </xf>
    <xf numFmtId="215" fontId="160" fillId="25" borderId="0" xfId="0" applyNumberFormat="1" applyFont="1" applyFill="1" applyAlignment="1" applyProtection="1">
      <alignment horizontal="right" vertical="center"/>
      <protection hidden="1"/>
    </xf>
    <xf numFmtId="215" fontId="174" fillId="25" borderId="0" xfId="0" applyNumberFormat="1" applyFont="1" applyFill="1" applyAlignment="1" applyProtection="1">
      <alignment horizontal="right" vertical="center"/>
      <protection hidden="1"/>
    </xf>
    <xf numFmtId="3" fontId="160" fillId="25" borderId="0" xfId="0" applyNumberFormat="1" applyFont="1" applyFill="1" applyBorder="1" applyAlignment="1" applyProtection="1">
      <alignment horizontal="left"/>
      <protection hidden="1"/>
    </xf>
    <xf numFmtId="0" fontId="160" fillId="25" borderId="0" xfId="0" applyFont="1" applyFill="1" applyBorder="1" applyAlignment="1" applyProtection="1">
      <alignment horizontal="left"/>
      <protection hidden="1"/>
    </xf>
    <xf numFmtId="182" fontId="160" fillId="25" borderId="0" xfId="335" applyNumberFormat="1" applyFont="1" applyFill="1" applyBorder="1" applyAlignment="1" applyProtection="1">
      <alignment horizontal="left"/>
      <protection hidden="1"/>
    </xf>
    <xf numFmtId="3" fontId="72" fillId="25" borderId="0" xfId="0" applyNumberFormat="1" applyFont="1" applyFill="1" applyAlignment="1" applyProtection="1">
      <alignment horizontal="center" vertical="center"/>
      <protection hidden="1"/>
    </xf>
    <xf numFmtId="205" fontId="163" fillId="25" borderId="0" xfId="335" applyNumberFormat="1" applyFont="1" applyFill="1" applyAlignment="1" applyProtection="1">
      <alignment horizontal="center" vertical="center"/>
      <protection hidden="1"/>
    </xf>
    <xf numFmtId="4" fontId="163" fillId="25" borderId="0" xfId="335" applyNumberFormat="1" applyFont="1" applyFill="1" applyAlignment="1" applyProtection="1">
      <alignment horizontal="center" vertical="center"/>
      <protection hidden="1"/>
    </xf>
    <xf numFmtId="205" fontId="163" fillId="25" borderId="0" xfId="335" applyNumberFormat="1" applyFont="1" applyFill="1" applyBorder="1" applyAlignment="1" applyProtection="1">
      <alignment horizontal="center" vertical="center"/>
      <protection hidden="1"/>
    </xf>
    <xf numFmtId="4" fontId="162" fillId="25" borderId="0" xfId="325" applyNumberFormat="1" applyFont="1" applyFill="1" applyAlignment="1" applyProtection="1">
      <alignment horizontal="center" vertical="center"/>
      <protection hidden="1"/>
    </xf>
    <xf numFmtId="205" fontId="72" fillId="25" borderId="0" xfId="335" applyNumberFormat="1" applyFont="1" applyFill="1" applyBorder="1" applyAlignment="1" applyProtection="1">
      <alignment horizontal="left" vertical="center"/>
      <protection hidden="1"/>
    </xf>
    <xf numFmtId="4" fontId="72" fillId="25" borderId="0" xfId="335" applyNumberFormat="1" applyFont="1" applyFill="1" applyBorder="1" applyAlignment="1" applyProtection="1">
      <alignment horizontal="left" vertical="center"/>
      <protection hidden="1"/>
    </xf>
    <xf numFmtId="4" fontId="72" fillId="25" borderId="0" xfId="325" applyNumberFormat="1" applyFont="1" applyFill="1" applyBorder="1" applyAlignment="1" applyProtection="1">
      <alignment horizontal="left" vertical="center"/>
      <protection hidden="1"/>
    </xf>
    <xf numFmtId="177" fontId="72" fillId="25" borderId="0" xfId="282" applyFont="1" applyFill="1" applyBorder="1" applyAlignment="1" applyProtection="1">
      <alignment horizontal="center" vertical="center"/>
      <protection hidden="1"/>
    </xf>
    <xf numFmtId="205" fontId="72" fillId="25" borderId="27" xfId="282" applyNumberFormat="1" applyFont="1" applyFill="1" applyBorder="1" applyAlignment="1" applyProtection="1">
      <alignment horizontal="center" vertical="center"/>
      <protection hidden="1"/>
    </xf>
    <xf numFmtId="4" fontId="72" fillId="25" borderId="26" xfId="325" applyNumberFormat="1" applyFont="1" applyFill="1" applyBorder="1" applyAlignment="1" applyProtection="1">
      <alignment horizontal="center" vertical="center"/>
      <protection hidden="1"/>
    </xf>
    <xf numFmtId="205" fontId="72" fillId="25" borderId="26" xfId="282" applyNumberFormat="1" applyFont="1" applyFill="1" applyBorder="1" applyAlignment="1" applyProtection="1">
      <alignment horizontal="center" vertical="center"/>
      <protection hidden="1"/>
    </xf>
    <xf numFmtId="4" fontId="72" fillId="25" borderId="33" xfId="325" applyNumberFormat="1" applyFont="1" applyFill="1" applyBorder="1" applyAlignment="1" applyProtection="1">
      <alignment horizontal="center" vertical="center"/>
      <protection hidden="1"/>
    </xf>
    <xf numFmtId="205" fontId="72" fillId="25" borderId="30" xfId="282" applyNumberFormat="1" applyFont="1" applyFill="1" applyBorder="1" applyAlignment="1" applyProtection="1">
      <alignment horizontal="center" vertical="center"/>
      <protection hidden="1"/>
    </xf>
    <xf numFmtId="4" fontId="72" fillId="25" borderId="29" xfId="282" applyNumberFormat="1" applyFont="1" applyFill="1" applyBorder="1" applyAlignment="1" applyProtection="1">
      <alignment horizontal="center" vertical="center"/>
      <protection hidden="1"/>
    </xf>
    <xf numFmtId="205" fontId="72" fillId="25" borderId="29" xfId="282" applyNumberFormat="1" applyFont="1" applyFill="1" applyBorder="1" applyAlignment="1" applyProtection="1">
      <alignment horizontal="center" vertical="center"/>
      <protection hidden="1"/>
    </xf>
    <xf numFmtId="4" fontId="72" fillId="25" borderId="34" xfId="282" applyNumberFormat="1" applyFont="1" applyFill="1" applyBorder="1" applyAlignment="1" applyProtection="1">
      <alignment horizontal="center" vertical="center"/>
      <protection hidden="1"/>
    </xf>
    <xf numFmtId="177" fontId="72" fillId="25" borderId="16" xfId="281" quotePrefix="1" applyFont="1" applyFill="1" applyBorder="1" applyAlignment="1" applyProtection="1">
      <alignment horizontal="center" vertical="center"/>
      <protection hidden="1"/>
    </xf>
    <xf numFmtId="189" fontId="72" fillId="25" borderId="0" xfId="226" applyNumberFormat="1" applyFont="1" applyFill="1" applyBorder="1" applyAlignment="1" applyProtection="1">
      <alignment horizontal="right" vertical="center"/>
      <protection hidden="1"/>
    </xf>
    <xf numFmtId="177" fontId="72" fillId="25" borderId="0" xfId="280" quotePrefix="1" applyFont="1" applyFill="1" applyBorder="1" applyAlignment="1" applyProtection="1">
      <alignment horizontal="center" vertical="center"/>
      <protection hidden="1"/>
    </xf>
    <xf numFmtId="177" fontId="72" fillId="25" borderId="18" xfId="280" quotePrefix="1" applyFont="1" applyFill="1" applyBorder="1" applyAlignment="1" applyProtection="1">
      <alignment horizontal="center" vertical="center"/>
      <protection hidden="1"/>
    </xf>
    <xf numFmtId="177" fontId="73" fillId="25" borderId="0" xfId="282" applyFont="1" applyFill="1" applyBorder="1" applyAlignment="1" applyProtection="1">
      <alignment horizontal="center" vertical="center"/>
      <protection hidden="1"/>
    </xf>
    <xf numFmtId="189" fontId="73" fillId="25" borderId="0" xfId="226" applyNumberFormat="1" applyFont="1" applyFill="1" applyBorder="1" applyAlignment="1" applyProtection="1">
      <alignment horizontal="right" vertical="center"/>
      <protection hidden="1"/>
    </xf>
    <xf numFmtId="189" fontId="72" fillId="25" borderId="0" xfId="226" applyNumberFormat="1" applyFont="1" applyFill="1" applyAlignment="1" applyProtection="1">
      <alignment horizontal="right" vertical="center"/>
      <protection hidden="1"/>
    </xf>
    <xf numFmtId="182" fontId="72" fillId="25" borderId="16" xfId="325" applyNumberFormat="1" applyFont="1" applyFill="1" applyBorder="1" applyAlignment="1" applyProtection="1">
      <alignment horizontal="center" vertical="center"/>
      <protection hidden="1"/>
    </xf>
    <xf numFmtId="0" fontId="72" fillId="25" borderId="18" xfId="325" applyFont="1" applyFill="1" applyBorder="1" applyAlignment="1" applyProtection="1">
      <alignment horizontal="left" vertical="center"/>
      <protection hidden="1"/>
    </xf>
    <xf numFmtId="183" fontId="160" fillId="25" borderId="0" xfId="335" applyNumberFormat="1" applyFont="1" applyFill="1" applyBorder="1" applyAlignment="1" applyProtection="1">
      <alignment horizontal="left"/>
      <protection hidden="1"/>
    </xf>
    <xf numFmtId="205" fontId="160" fillId="25" borderId="0" xfId="335" applyNumberFormat="1" applyFont="1" applyFill="1" applyBorder="1" applyAlignment="1" applyProtection="1">
      <alignment horizontal="left"/>
      <protection hidden="1"/>
    </xf>
    <xf numFmtId="183" fontId="160" fillId="25" borderId="0" xfId="325" applyNumberFormat="1" applyFont="1" applyFill="1" applyBorder="1" applyAlignment="1" applyProtection="1">
      <alignment horizontal="left"/>
      <protection hidden="1"/>
    </xf>
    <xf numFmtId="183" fontId="160" fillId="25" borderId="0" xfId="335" applyNumberFormat="1" applyFont="1" applyFill="1" applyBorder="1" applyAlignment="1" applyProtection="1">
      <alignment horizontal="right"/>
      <protection hidden="1"/>
    </xf>
    <xf numFmtId="205" fontId="160" fillId="25" borderId="0" xfId="325" applyNumberFormat="1" applyFont="1" applyFill="1" applyBorder="1" applyAlignment="1" applyProtection="1">
      <alignment horizontal="left"/>
      <protection hidden="1"/>
    </xf>
    <xf numFmtId="183" fontId="160" fillId="25" borderId="0" xfId="338" applyNumberFormat="1" applyFont="1" applyFill="1" applyBorder="1" applyAlignment="1" applyProtection="1">
      <alignment horizontal="left"/>
      <protection hidden="1"/>
    </xf>
    <xf numFmtId="205" fontId="72" fillId="25" borderId="0" xfId="335" applyNumberFormat="1" applyFont="1" applyFill="1" applyAlignment="1" applyProtection="1">
      <alignment horizontal="center" vertical="center"/>
      <protection hidden="1"/>
    </xf>
    <xf numFmtId="4" fontId="72" fillId="25" borderId="0" xfId="335" applyNumberFormat="1" applyFont="1" applyFill="1" applyAlignment="1" applyProtection="1">
      <alignment horizontal="center" vertical="center"/>
      <protection hidden="1"/>
    </xf>
    <xf numFmtId="4" fontId="72" fillId="25" borderId="0" xfId="325" applyNumberFormat="1" applyFont="1" applyFill="1" applyAlignment="1" applyProtection="1">
      <alignment horizontal="center" vertical="center"/>
      <protection hidden="1"/>
    </xf>
    <xf numFmtId="205" fontId="72" fillId="25" borderId="0" xfId="335" applyNumberFormat="1" applyFont="1" applyFill="1" applyBorder="1" applyAlignment="1" applyProtection="1">
      <alignment horizontal="center" vertical="center"/>
      <protection hidden="1"/>
    </xf>
    <xf numFmtId="4" fontId="72" fillId="25" borderId="0" xfId="335" applyNumberFormat="1" applyFont="1" applyFill="1" applyBorder="1" applyAlignment="1" applyProtection="1">
      <alignment horizontal="center" vertical="center"/>
      <protection hidden="1"/>
    </xf>
    <xf numFmtId="205" fontId="72" fillId="25" borderId="0" xfId="325" applyNumberFormat="1" applyFont="1" applyFill="1" applyAlignment="1" applyProtection="1">
      <alignment horizontal="center" vertical="center"/>
      <protection hidden="1"/>
    </xf>
    <xf numFmtId="4" fontId="163" fillId="25" borderId="0" xfId="335" applyNumberFormat="1" applyFont="1" applyFill="1" applyBorder="1" applyAlignment="1" applyProtection="1">
      <alignment horizontal="center" vertical="center"/>
      <protection hidden="1"/>
    </xf>
    <xf numFmtId="205" fontId="162" fillId="25" borderId="0" xfId="325" applyNumberFormat="1" applyFont="1" applyFill="1" applyAlignment="1" applyProtection="1">
      <alignment horizontal="center" vertical="center"/>
      <protection hidden="1"/>
    </xf>
    <xf numFmtId="182" fontId="163" fillId="25" borderId="0" xfId="335" applyNumberFormat="1" applyFont="1" applyFill="1" applyBorder="1" applyAlignment="1" applyProtection="1">
      <alignment horizontal="center" vertical="center"/>
      <protection hidden="1"/>
    </xf>
    <xf numFmtId="183" fontId="162" fillId="25" borderId="0" xfId="0" applyNumberFormat="1" applyFont="1" applyFill="1" applyAlignment="1" applyProtection="1">
      <alignment horizontal="center" vertical="center"/>
      <protection hidden="1"/>
    </xf>
    <xf numFmtId="183" fontId="72" fillId="25" borderId="0" xfId="0" applyNumberFormat="1" applyFont="1" applyFill="1" applyBorder="1" applyAlignment="1" applyProtection="1">
      <alignment horizontal="left" vertical="center"/>
      <protection hidden="1"/>
    </xf>
    <xf numFmtId="0" fontId="72" fillId="25" borderId="4" xfId="0" applyFont="1" applyFill="1" applyBorder="1" applyAlignment="1" applyProtection="1">
      <alignment horizontal="right" vertical="center"/>
      <protection hidden="1"/>
    </xf>
    <xf numFmtId="177" fontId="72" fillId="25" borderId="0" xfId="281" applyFont="1" applyFill="1" applyBorder="1" applyAlignment="1" applyProtection="1">
      <alignment horizontal="center" vertical="center"/>
      <protection hidden="1"/>
    </xf>
    <xf numFmtId="177" fontId="72" fillId="25" borderId="0" xfId="270" applyFont="1" applyFill="1" applyBorder="1" applyAlignment="1" applyProtection="1">
      <alignment horizontal="right" vertical="center"/>
      <protection hidden="1"/>
    </xf>
    <xf numFmtId="41" fontId="73" fillId="25" borderId="18" xfId="0" applyNumberFormat="1" applyFont="1" applyFill="1" applyBorder="1" applyAlignment="1" applyProtection="1">
      <alignment horizontal="right" vertical="center"/>
      <protection hidden="1"/>
    </xf>
    <xf numFmtId="187" fontId="73" fillId="25" borderId="0" xfId="0" applyNumberFormat="1" applyFont="1" applyFill="1" applyAlignment="1" applyProtection="1">
      <alignment horizontal="right" vertical="center"/>
      <protection hidden="1"/>
    </xf>
    <xf numFmtId="182" fontId="72" fillId="25" borderId="0" xfId="0" applyNumberFormat="1" applyFont="1" applyFill="1" applyBorder="1" applyAlignment="1" applyProtection="1">
      <alignment horizontal="left" vertical="center"/>
      <protection hidden="1"/>
    </xf>
    <xf numFmtId="49" fontId="72" fillId="25" borderId="0" xfId="0" applyNumberFormat="1" applyFont="1" applyFill="1" applyBorder="1" applyAlignment="1" applyProtection="1">
      <alignment horizontal="left" vertical="center" shrinkToFit="1"/>
      <protection hidden="1"/>
    </xf>
    <xf numFmtId="182" fontId="72" fillId="25" borderId="82" xfId="0" applyNumberFormat="1" applyFont="1" applyFill="1" applyBorder="1" applyAlignment="1" applyProtection="1">
      <alignment horizontal="left" vertical="center"/>
      <protection hidden="1"/>
    </xf>
    <xf numFmtId="49" fontId="72" fillId="25" borderId="82" xfId="0" applyNumberFormat="1" applyFont="1" applyFill="1" applyBorder="1" applyAlignment="1" applyProtection="1">
      <alignment horizontal="left" vertical="center" shrinkToFit="1"/>
      <protection hidden="1"/>
    </xf>
    <xf numFmtId="1" fontId="160" fillId="25" borderId="35" xfId="338" applyNumberFormat="1" applyFont="1" applyFill="1" applyBorder="1" applyAlignment="1" applyProtection="1">
      <alignment horizontal="right"/>
      <protection hidden="1"/>
    </xf>
    <xf numFmtId="1" fontId="160" fillId="25" borderId="0" xfId="338" applyNumberFormat="1" applyFont="1" applyFill="1" applyBorder="1" applyAlignment="1" applyProtection="1">
      <alignment horizontal="right"/>
      <protection hidden="1"/>
    </xf>
    <xf numFmtId="0" fontId="160" fillId="25" borderId="0" xfId="335" applyFont="1" applyFill="1" applyBorder="1" applyAlignment="1" applyProtection="1">
      <alignment horizontal="left" vertical="center"/>
      <protection hidden="1"/>
    </xf>
    <xf numFmtId="3" fontId="160" fillId="25" borderId="0" xfId="0" applyNumberFormat="1" applyFont="1" applyFill="1" applyBorder="1" applyAlignment="1" applyProtection="1">
      <alignment horizontal="left" vertical="center"/>
      <protection hidden="1"/>
    </xf>
    <xf numFmtId="183" fontId="160" fillId="25" borderId="0" xfId="0" applyNumberFormat="1" applyFont="1" applyFill="1" applyBorder="1" applyAlignment="1" applyProtection="1">
      <alignment horizontal="left" vertical="center"/>
      <protection hidden="1"/>
    </xf>
    <xf numFmtId="183" fontId="72" fillId="25" borderId="0" xfId="0" applyNumberFormat="1" applyFont="1" applyFill="1" applyAlignment="1" applyProtection="1">
      <alignment horizontal="center" vertical="center"/>
      <protection hidden="1"/>
    </xf>
    <xf numFmtId="182" fontId="162" fillId="25" borderId="0" xfId="0" applyNumberFormat="1" applyFont="1" applyFill="1" applyAlignment="1" applyProtection="1">
      <alignment horizontal="center" vertical="center"/>
      <protection hidden="1"/>
    </xf>
    <xf numFmtId="0" fontId="162" fillId="25" borderId="0" xfId="0" applyFont="1" applyFill="1" applyBorder="1" applyAlignment="1" applyProtection="1">
      <alignment horizontal="center" vertical="center"/>
      <protection hidden="1"/>
    </xf>
    <xf numFmtId="0" fontId="159" fillId="25" borderId="0" xfId="0" applyFont="1" applyFill="1" applyBorder="1" applyAlignment="1" applyProtection="1">
      <alignment horizontal="center" vertical="center"/>
      <protection hidden="1"/>
    </xf>
    <xf numFmtId="182" fontId="72" fillId="25" borderId="0" xfId="0" applyNumberFormat="1" applyFont="1" applyFill="1" applyBorder="1" applyAlignment="1" applyProtection="1">
      <alignment horizontal="right" vertical="center"/>
      <protection hidden="1"/>
    </xf>
    <xf numFmtId="0" fontId="73" fillId="25" borderId="0" xfId="0" applyFont="1" applyFill="1" applyBorder="1" applyAlignment="1" applyProtection="1">
      <alignment horizontal="center" vertical="center"/>
      <protection hidden="1"/>
    </xf>
    <xf numFmtId="0" fontId="160" fillId="25" borderId="0" xfId="261" applyNumberFormat="1" applyFont="1" applyFill="1" applyBorder="1" applyAlignment="1" applyProtection="1">
      <alignment horizontal="left" vertical="center"/>
      <protection hidden="1"/>
    </xf>
    <xf numFmtId="0" fontId="160" fillId="25" borderId="0" xfId="346" applyFont="1" applyFill="1" applyBorder="1" applyAlignment="1" applyProtection="1">
      <alignment horizontal="left"/>
      <protection hidden="1"/>
    </xf>
    <xf numFmtId="182" fontId="160" fillId="25" borderId="0" xfId="0" applyNumberFormat="1" applyFont="1" applyFill="1" applyAlignment="1" applyProtection="1">
      <alignment horizontal="left" vertical="center"/>
      <protection hidden="1"/>
    </xf>
    <xf numFmtId="0" fontId="160" fillId="25" borderId="0" xfId="0" applyFont="1" applyFill="1" applyBorder="1" applyAlignment="1" applyProtection="1">
      <alignment horizontal="left" vertical="center"/>
      <protection hidden="1"/>
    </xf>
    <xf numFmtId="182" fontId="72" fillId="25" borderId="0" xfId="0" applyNumberFormat="1" applyFont="1" applyFill="1" applyAlignment="1" applyProtection="1">
      <alignment horizontal="center" vertical="center"/>
      <protection hidden="1"/>
    </xf>
    <xf numFmtId="0" fontId="165" fillId="25" borderId="0" xfId="0" applyFont="1" applyFill="1" applyBorder="1" applyAlignment="1" applyProtection="1">
      <alignment horizontal="center" vertical="center"/>
      <protection hidden="1"/>
    </xf>
    <xf numFmtId="0" fontId="72" fillId="25" borderId="0" xfId="0" applyNumberFormat="1" applyFont="1" applyFill="1" applyBorder="1" applyAlignment="1" applyProtection="1">
      <alignment horizontal="left" vertical="center"/>
      <protection hidden="1"/>
    </xf>
    <xf numFmtId="0" fontId="72" fillId="25" borderId="0" xfId="335" applyNumberFormat="1" applyFont="1" applyFill="1" applyBorder="1" applyAlignment="1" applyProtection="1">
      <alignment horizontal="left" vertical="center"/>
      <protection hidden="1"/>
    </xf>
    <xf numFmtId="0" fontId="72" fillId="25" borderId="0" xfId="0" applyNumberFormat="1" applyFont="1" applyFill="1" applyBorder="1" applyAlignment="1" applyProtection="1">
      <alignment horizontal="right" vertical="center"/>
      <protection hidden="1"/>
    </xf>
    <xf numFmtId="177" fontId="72" fillId="25" borderId="31" xfId="272" applyFont="1" applyFill="1" applyBorder="1" applyAlignment="1" applyProtection="1">
      <alignment horizontal="center" vertical="center" wrapText="1"/>
      <protection hidden="1"/>
    </xf>
    <xf numFmtId="177" fontId="72" fillId="25" borderId="32" xfId="272" applyFont="1" applyFill="1" applyBorder="1" applyAlignment="1" applyProtection="1">
      <alignment horizontal="center" vertical="center" wrapText="1"/>
      <protection hidden="1"/>
    </xf>
    <xf numFmtId="41" fontId="73" fillId="25" borderId="0" xfId="0" applyNumberFormat="1" applyFont="1" applyFill="1" applyBorder="1" applyAlignment="1" applyProtection="1">
      <alignment horizontal="center" vertical="center"/>
      <protection hidden="1"/>
    </xf>
    <xf numFmtId="41" fontId="160" fillId="25" borderId="0" xfId="0" applyNumberFormat="1" applyFont="1" applyFill="1" applyBorder="1" applyAlignment="1" applyProtection="1">
      <alignment horizontal="left" vertical="center"/>
      <protection hidden="1"/>
    </xf>
    <xf numFmtId="0" fontId="160" fillId="25" borderId="0" xfId="341" applyFont="1" applyFill="1" applyBorder="1" applyAlignment="1" applyProtection="1">
      <alignment horizontal="left"/>
      <protection hidden="1"/>
    </xf>
    <xf numFmtId="0" fontId="160" fillId="25" borderId="0" xfId="0" applyFont="1" applyFill="1" applyBorder="1" applyAlignment="1" applyProtection="1">
      <alignment horizontal="right"/>
      <protection hidden="1"/>
    </xf>
    <xf numFmtId="0" fontId="72" fillId="25" borderId="0" xfId="0" applyFont="1" applyFill="1" applyAlignment="1" applyProtection="1">
      <alignment horizontal="justify" vertical="center"/>
      <protection hidden="1"/>
    </xf>
    <xf numFmtId="177" fontId="72" fillId="25" borderId="0" xfId="279" applyFont="1" applyFill="1" applyBorder="1" applyAlignment="1" applyProtection="1">
      <alignment horizontal="center" vertical="center"/>
      <protection hidden="1"/>
    </xf>
    <xf numFmtId="41" fontId="72" fillId="25" borderId="18" xfId="0" applyNumberFormat="1" applyFont="1" applyFill="1" applyBorder="1" applyAlignment="1" applyProtection="1">
      <alignment horizontal="right" vertical="center"/>
      <protection hidden="1"/>
    </xf>
    <xf numFmtId="177" fontId="72" fillId="25" borderId="18" xfId="3245" applyFont="1" applyFill="1" applyBorder="1" applyAlignment="1" applyProtection="1">
      <alignment horizontal="right" vertical="center"/>
      <protection hidden="1"/>
    </xf>
    <xf numFmtId="177" fontId="72" fillId="25" borderId="0" xfId="3245" applyFont="1" applyFill="1" applyBorder="1" applyAlignment="1" applyProtection="1">
      <alignment horizontal="right" vertical="center"/>
      <protection hidden="1"/>
    </xf>
    <xf numFmtId="182" fontId="72" fillId="25" borderId="82" xfId="0" applyNumberFormat="1" applyFont="1" applyFill="1" applyBorder="1" applyAlignment="1" applyProtection="1">
      <alignment horizontal="center" vertical="center"/>
      <protection hidden="1"/>
    </xf>
    <xf numFmtId="0" fontId="72" fillId="25" borderId="83" xfId="0" applyFont="1" applyFill="1" applyBorder="1" applyAlignment="1" applyProtection="1">
      <alignment horizontal="left" vertical="center"/>
      <protection hidden="1"/>
    </xf>
    <xf numFmtId="182" fontId="160" fillId="25" borderId="0" xfId="0" applyNumberFormat="1" applyFont="1" applyFill="1" applyBorder="1" applyAlignment="1" applyProtection="1">
      <alignment horizontal="left"/>
      <protection hidden="1"/>
    </xf>
    <xf numFmtId="3" fontId="160" fillId="25" borderId="0" xfId="279" applyNumberFormat="1" applyFont="1" applyFill="1" applyBorder="1" applyAlignment="1" applyProtection="1">
      <alignment horizontal="left"/>
      <protection hidden="1"/>
    </xf>
    <xf numFmtId="182" fontId="160" fillId="25" borderId="0" xfId="335" applyNumberFormat="1" applyFont="1" applyFill="1" applyBorder="1" applyAlignment="1" applyProtection="1">
      <alignment horizontal="left" vertical="center"/>
      <protection hidden="1"/>
    </xf>
    <xf numFmtId="3" fontId="160" fillId="25" borderId="0" xfId="0" applyNumberFormat="1" applyFont="1" applyFill="1" applyAlignment="1" applyProtection="1">
      <alignment horizontal="left" vertical="center"/>
      <protection hidden="1"/>
    </xf>
    <xf numFmtId="41" fontId="72" fillId="25" borderId="0" xfId="0" quotePrefix="1" applyNumberFormat="1" applyFont="1" applyFill="1" applyBorder="1" applyAlignment="1" applyProtection="1">
      <alignment horizontal="right" vertical="center"/>
      <protection hidden="1"/>
    </xf>
    <xf numFmtId="0" fontId="159" fillId="25" borderId="0" xfId="335" applyFont="1" applyFill="1" applyBorder="1" applyAlignment="1" applyProtection="1">
      <alignment vertical="center"/>
      <protection hidden="1"/>
    </xf>
    <xf numFmtId="41" fontId="72" fillId="25" borderId="16" xfId="0" applyNumberFormat="1" applyFont="1" applyFill="1" applyBorder="1" applyAlignment="1" applyProtection="1">
      <alignment horizontal="left" vertical="center"/>
      <protection hidden="1"/>
    </xf>
    <xf numFmtId="41" fontId="72" fillId="25" borderId="17" xfId="0" applyNumberFormat="1" applyFont="1" applyFill="1" applyBorder="1" applyAlignment="1" applyProtection="1">
      <alignment horizontal="left" vertical="center"/>
      <protection hidden="1"/>
    </xf>
    <xf numFmtId="41" fontId="72" fillId="25" borderId="0" xfId="335" applyNumberFormat="1" applyFont="1" applyFill="1" applyBorder="1" applyAlignment="1" applyProtection="1">
      <alignment horizontal="center" vertical="center"/>
      <protection hidden="1"/>
    </xf>
    <xf numFmtId="41" fontId="73" fillId="25" borderId="0" xfId="335" applyNumberFormat="1" applyFont="1" applyFill="1" applyBorder="1" applyAlignment="1" applyProtection="1">
      <alignment horizontal="center" vertical="center"/>
      <protection hidden="1"/>
    </xf>
    <xf numFmtId="0" fontId="160" fillId="25" borderId="0" xfId="335" applyFont="1" applyFill="1" applyBorder="1" applyAlignment="1" applyProtection="1">
      <alignment horizontal="center" vertical="center"/>
      <protection hidden="1"/>
    </xf>
    <xf numFmtId="181" fontId="72" fillId="25" borderId="0" xfId="332" applyNumberFormat="1" applyFont="1" applyFill="1" applyAlignment="1" applyProtection="1">
      <alignment horizontal="center" vertical="center"/>
      <protection hidden="1"/>
    </xf>
    <xf numFmtId="0" fontId="72" fillId="25" borderId="0" xfId="332" applyFont="1" applyFill="1" applyAlignment="1" applyProtection="1">
      <alignment horizontal="center" vertical="center"/>
      <protection hidden="1"/>
    </xf>
    <xf numFmtId="3" fontId="72" fillId="25" borderId="0" xfId="332" applyNumberFormat="1" applyFont="1" applyFill="1" applyAlignment="1" applyProtection="1">
      <alignment horizontal="center" vertical="center"/>
      <protection hidden="1"/>
    </xf>
    <xf numFmtId="0" fontId="72" fillId="25" borderId="0" xfId="332" applyFont="1" applyFill="1" applyBorder="1" applyAlignment="1" applyProtection="1">
      <alignment horizontal="center" vertical="center"/>
      <protection hidden="1"/>
    </xf>
    <xf numFmtId="0" fontId="171" fillId="25" borderId="0" xfId="332" applyFont="1" applyFill="1" applyBorder="1" applyAlignment="1" applyProtection="1">
      <alignment horizontal="center" vertical="center" shrinkToFit="1"/>
      <protection hidden="1"/>
    </xf>
    <xf numFmtId="181" fontId="72" fillId="25" borderId="0" xfId="332" applyNumberFormat="1" applyFont="1" applyFill="1" applyBorder="1" applyAlignment="1" applyProtection="1">
      <alignment horizontal="center" vertical="center"/>
      <protection hidden="1"/>
    </xf>
    <xf numFmtId="3" fontId="72" fillId="25" borderId="0" xfId="332" applyNumberFormat="1" applyFont="1" applyFill="1" applyBorder="1" applyAlignment="1" applyProtection="1">
      <alignment horizontal="center" vertical="center"/>
      <protection hidden="1"/>
    </xf>
    <xf numFmtId="0" fontId="72" fillId="25" borderId="0" xfId="332" applyFont="1" applyFill="1" applyBorder="1" applyAlignment="1" applyProtection="1">
      <alignment horizontal="right" vertical="center"/>
      <protection hidden="1"/>
    </xf>
    <xf numFmtId="0" fontId="72" fillId="25" borderId="0" xfId="342" applyFont="1" applyFill="1" applyBorder="1" applyAlignment="1" applyProtection="1">
      <alignment horizontal="center" vertical="center"/>
      <protection hidden="1"/>
    </xf>
    <xf numFmtId="3" fontId="160" fillId="25" borderId="40" xfId="284" applyNumberFormat="1" applyFont="1" applyFill="1" applyBorder="1" applyAlignment="1" applyProtection="1">
      <alignment horizontal="center" vertical="center" wrapText="1"/>
      <protection hidden="1"/>
    </xf>
    <xf numFmtId="177" fontId="166" fillId="25" borderId="40" xfId="284" applyFont="1" applyFill="1" applyBorder="1" applyAlignment="1" applyProtection="1">
      <alignment horizontal="center" vertical="center" wrapText="1"/>
      <protection hidden="1"/>
    </xf>
    <xf numFmtId="217" fontId="73" fillId="25" borderId="0" xfId="0" applyNumberFormat="1" applyFont="1" applyFill="1" applyBorder="1" applyAlignment="1" applyProtection="1">
      <alignment horizontal="right" vertical="center"/>
      <protection hidden="1"/>
    </xf>
    <xf numFmtId="0" fontId="73" fillId="25" borderId="0" xfId="342" applyFont="1" applyFill="1" applyBorder="1" applyAlignment="1" applyProtection="1">
      <alignment horizontal="center" vertical="center"/>
      <protection hidden="1"/>
    </xf>
    <xf numFmtId="0" fontId="160" fillId="25" borderId="0" xfId="332" applyFont="1" applyFill="1" applyBorder="1" applyAlignment="1" applyProtection="1">
      <alignment horizontal="left"/>
      <protection hidden="1"/>
    </xf>
    <xf numFmtId="0" fontId="160" fillId="25" borderId="0" xfId="335" applyFont="1" applyFill="1" applyAlignment="1" applyProtection="1">
      <alignment horizontal="left" vertical="center"/>
      <protection hidden="1"/>
    </xf>
    <xf numFmtId="0" fontId="160" fillId="25" borderId="0" xfId="335" applyFont="1" applyFill="1" applyAlignment="1" applyProtection="1">
      <alignment horizontal="center" vertical="center"/>
      <protection hidden="1"/>
    </xf>
    <xf numFmtId="0" fontId="160" fillId="25" borderId="0" xfId="332" applyFont="1" applyFill="1" applyBorder="1" applyAlignment="1" applyProtection="1">
      <alignment horizontal="center" vertical="center"/>
      <protection hidden="1"/>
    </xf>
    <xf numFmtId="0" fontId="163" fillId="25" borderId="0" xfId="332" applyFont="1" applyFill="1" applyBorder="1" applyAlignment="1" applyProtection="1">
      <alignment horizontal="center" vertical="center"/>
      <protection hidden="1"/>
    </xf>
    <xf numFmtId="0" fontId="161" fillId="25" borderId="0" xfId="0" applyFont="1" applyFill="1" applyAlignment="1" applyProtection="1">
      <alignment horizontal="center" vertical="center"/>
      <protection hidden="1"/>
    </xf>
    <xf numFmtId="177" fontId="73" fillId="25" borderId="0" xfId="216" applyFont="1" applyFill="1" applyBorder="1" applyAlignment="1" applyProtection="1">
      <alignment horizontal="right" vertical="center"/>
      <protection hidden="1"/>
    </xf>
    <xf numFmtId="0" fontId="160" fillId="25" borderId="0" xfId="335" applyFont="1" applyFill="1" applyBorder="1" applyAlignment="1" applyProtection="1">
      <alignment horizontal="right"/>
      <protection hidden="1"/>
    </xf>
    <xf numFmtId="177" fontId="72" fillId="25" borderId="0" xfId="276" applyFont="1" applyFill="1" applyBorder="1" applyAlignment="1" applyProtection="1">
      <alignment horizontal="center" vertical="center"/>
      <protection hidden="1"/>
    </xf>
    <xf numFmtId="41" fontId="72" fillId="25" borderId="16" xfId="0" applyNumberFormat="1" applyFont="1" applyFill="1" applyBorder="1" applyAlignment="1" applyProtection="1">
      <alignment horizontal="right" vertical="center"/>
      <protection hidden="1"/>
    </xf>
    <xf numFmtId="41" fontId="72" fillId="25" borderId="16" xfId="0" applyNumberFormat="1" applyFont="1" applyFill="1" applyBorder="1" applyAlignment="1" applyProtection="1">
      <alignment horizontal="center" vertical="center"/>
      <protection hidden="1"/>
    </xf>
    <xf numFmtId="41" fontId="72" fillId="25" borderId="18" xfId="0" applyNumberFormat="1" applyFont="1" applyFill="1" applyBorder="1" applyAlignment="1" applyProtection="1">
      <alignment horizontal="center" vertical="center"/>
      <protection hidden="1"/>
    </xf>
    <xf numFmtId="41" fontId="72" fillId="25" borderId="18" xfId="0" applyNumberFormat="1" applyFont="1" applyFill="1" applyBorder="1" applyAlignment="1" applyProtection="1">
      <alignment horizontal="left" vertical="center"/>
      <protection hidden="1"/>
    </xf>
    <xf numFmtId="41" fontId="72" fillId="25" borderId="17" xfId="0" applyNumberFormat="1" applyFont="1" applyFill="1" applyBorder="1" applyAlignment="1" applyProtection="1">
      <alignment horizontal="center" vertical="center"/>
      <protection hidden="1"/>
    </xf>
    <xf numFmtId="41" fontId="72" fillId="25" borderId="19" xfId="0" applyNumberFormat="1" applyFont="1" applyFill="1" applyBorder="1" applyAlignment="1" applyProtection="1">
      <alignment horizontal="left" vertical="center"/>
      <protection hidden="1"/>
    </xf>
    <xf numFmtId="0" fontId="160" fillId="25" borderId="0" xfId="336" applyFont="1" applyFill="1" applyBorder="1" applyAlignment="1" applyProtection="1">
      <protection hidden="1"/>
    </xf>
    <xf numFmtId="0" fontId="160" fillId="25" borderId="0" xfId="336" applyFont="1" applyFill="1" applyAlignment="1" applyProtection="1">
      <alignment horizontal="left"/>
      <protection hidden="1"/>
    </xf>
    <xf numFmtId="3" fontId="160" fillId="25" borderId="0" xfId="336" applyNumberFormat="1" applyFont="1" applyFill="1" applyAlignment="1" applyProtection="1">
      <alignment horizontal="left"/>
      <protection hidden="1"/>
    </xf>
    <xf numFmtId="183" fontId="160" fillId="25" borderId="0" xfId="336" applyNumberFormat="1" applyFont="1" applyFill="1" applyAlignment="1" applyProtection="1">
      <alignment horizontal="left"/>
      <protection hidden="1"/>
    </xf>
    <xf numFmtId="0" fontId="160" fillId="25" borderId="0" xfId="336" applyFont="1" applyFill="1" applyBorder="1" applyAlignment="1" applyProtection="1">
      <alignment horizontal="left"/>
      <protection hidden="1"/>
    </xf>
    <xf numFmtId="0" fontId="160" fillId="25" borderId="0" xfId="336" applyFont="1" applyFill="1" applyBorder="1" applyAlignment="1" applyProtection="1">
      <alignment horizontal="right"/>
      <protection hidden="1"/>
    </xf>
    <xf numFmtId="177" fontId="72" fillId="25" borderId="0" xfId="275" applyFont="1" applyFill="1" applyBorder="1" applyAlignment="1" applyProtection="1">
      <alignment horizontal="center" vertical="center"/>
      <protection hidden="1"/>
    </xf>
    <xf numFmtId="0" fontId="160" fillId="25" borderId="0" xfId="334" applyFont="1" applyFill="1" applyBorder="1" applyAlignment="1" applyProtection="1">
      <alignment horizontal="left"/>
      <protection hidden="1"/>
    </xf>
    <xf numFmtId="177" fontId="72" fillId="25" borderId="0" xfId="273" applyFont="1" applyFill="1" applyBorder="1" applyAlignment="1" applyProtection="1">
      <alignment horizontal="center" vertical="center"/>
      <protection hidden="1"/>
    </xf>
    <xf numFmtId="0" fontId="72" fillId="25" borderId="25" xfId="0" applyFont="1" applyFill="1" applyBorder="1" applyAlignment="1" applyProtection="1">
      <alignment horizontal="center" wrapText="1"/>
      <protection hidden="1"/>
    </xf>
    <xf numFmtId="0" fontId="72" fillId="25" borderId="26" xfId="0" applyFont="1" applyFill="1" applyBorder="1" applyAlignment="1" applyProtection="1">
      <alignment horizontal="center" wrapText="1"/>
      <protection hidden="1"/>
    </xf>
    <xf numFmtId="0" fontId="166" fillId="25" borderId="28" xfId="0" applyFont="1" applyFill="1" applyBorder="1" applyAlignment="1" applyProtection="1">
      <alignment horizontal="center" vertical="top" wrapText="1"/>
      <protection hidden="1"/>
    </xf>
    <xf numFmtId="0" fontId="166" fillId="25" borderId="29" xfId="0" applyFont="1" applyFill="1" applyBorder="1" applyAlignment="1" applyProtection="1">
      <alignment horizontal="center" vertical="top" wrapText="1"/>
      <protection hidden="1"/>
    </xf>
    <xf numFmtId="41" fontId="72" fillId="25" borderId="0" xfId="0" applyNumberFormat="1" applyFont="1" applyFill="1" applyBorder="1" applyAlignment="1" applyProtection="1">
      <alignment horizontal="right" vertical="center" shrinkToFit="1"/>
      <protection hidden="1"/>
    </xf>
    <xf numFmtId="41" fontId="73" fillId="25" borderId="82" xfId="0" applyNumberFormat="1" applyFont="1" applyFill="1" applyBorder="1" applyAlignment="1" applyProtection="1">
      <alignment horizontal="right" vertical="center"/>
      <protection hidden="1"/>
    </xf>
    <xf numFmtId="0" fontId="73" fillId="25" borderId="0" xfId="335" applyFont="1" applyFill="1" applyBorder="1" applyAlignment="1" applyProtection="1">
      <alignment horizontal="center" vertical="center"/>
      <protection hidden="1"/>
    </xf>
    <xf numFmtId="41" fontId="174" fillId="25" borderId="0" xfId="0" applyNumberFormat="1" applyFont="1" applyFill="1" applyBorder="1" applyAlignment="1" applyProtection="1">
      <alignment horizontal="right"/>
      <protection hidden="1"/>
    </xf>
    <xf numFmtId="0" fontId="174" fillId="25" borderId="0" xfId="335" applyFont="1" applyFill="1" applyBorder="1" applyAlignment="1" applyProtection="1">
      <alignment horizontal="center"/>
      <protection hidden="1"/>
    </xf>
    <xf numFmtId="0" fontId="160" fillId="25" borderId="0" xfId="0" applyNumberFormat="1" applyFont="1" applyFill="1" applyBorder="1" applyAlignment="1" applyProtection="1">
      <alignment horizontal="left"/>
      <protection hidden="1"/>
    </xf>
    <xf numFmtId="182" fontId="174" fillId="25" borderId="0" xfId="0" applyNumberFormat="1" applyFont="1" applyFill="1" applyBorder="1" applyAlignment="1" applyProtection="1">
      <alignment horizontal="center"/>
      <protection hidden="1"/>
    </xf>
    <xf numFmtId="0" fontId="160" fillId="25" borderId="0" xfId="335" applyFont="1" applyFill="1" applyBorder="1" applyAlignment="1" applyProtection="1">
      <alignment horizontal="center"/>
      <protection hidden="1"/>
    </xf>
    <xf numFmtId="3" fontId="160" fillId="25" borderId="0" xfId="335" applyNumberFormat="1" applyFont="1" applyFill="1" applyBorder="1" applyAlignment="1" applyProtection="1">
      <alignment horizontal="center"/>
      <protection hidden="1"/>
    </xf>
    <xf numFmtId="0" fontId="160" fillId="25" borderId="0" xfId="335" applyFont="1" applyFill="1" applyBorder="1" applyAlignment="1" applyProtection="1">
      <protection hidden="1"/>
    </xf>
    <xf numFmtId="0" fontId="175" fillId="25" borderId="0" xfId="0" applyFont="1" applyFill="1" applyAlignment="1" applyProtection="1">
      <alignment horizontal="center" vertical="center"/>
      <protection hidden="1"/>
    </xf>
    <xf numFmtId="0" fontId="176" fillId="25" borderId="0" xfId="335" applyFont="1" applyFill="1" applyBorder="1" applyAlignment="1" applyProtection="1">
      <alignment horizontal="center" vertical="center"/>
      <protection hidden="1"/>
    </xf>
    <xf numFmtId="0" fontId="72" fillId="25" borderId="4" xfId="335" applyFont="1" applyFill="1" applyBorder="1" applyAlignment="1" applyProtection="1">
      <alignment horizontal="left" vertical="center"/>
      <protection hidden="1"/>
    </xf>
    <xf numFmtId="177" fontId="72" fillId="25" borderId="0" xfId="272" applyFont="1" applyFill="1" applyBorder="1" applyAlignment="1" applyProtection="1">
      <alignment horizontal="center" vertical="center"/>
      <protection hidden="1"/>
    </xf>
    <xf numFmtId="215" fontId="160" fillId="25" borderId="0" xfId="0" applyNumberFormat="1" applyFont="1" applyFill="1" applyAlignment="1" applyProtection="1">
      <alignment horizontal="right" vertical="center" shrinkToFit="1"/>
      <protection hidden="1"/>
    </xf>
    <xf numFmtId="215" fontId="160" fillId="25" borderId="0" xfId="0" applyNumberFormat="1" applyFont="1" applyFill="1" applyBorder="1" applyAlignment="1" applyProtection="1">
      <alignment horizontal="right" vertical="center" shrinkToFit="1"/>
      <protection hidden="1"/>
    </xf>
    <xf numFmtId="182" fontId="160" fillId="25" borderId="0" xfId="0" applyNumberFormat="1" applyFont="1" applyFill="1" applyBorder="1" applyAlignment="1" applyProtection="1">
      <alignment horizontal="center" vertical="center"/>
      <protection hidden="1"/>
    </xf>
    <xf numFmtId="182" fontId="160" fillId="25" borderId="16" xfId="0" applyNumberFormat="1" applyFont="1" applyFill="1" applyBorder="1" applyAlignment="1" applyProtection="1">
      <alignment horizontal="center" vertical="center"/>
      <protection hidden="1"/>
    </xf>
    <xf numFmtId="41" fontId="160" fillId="25" borderId="0" xfId="0" applyNumberFormat="1" applyFont="1" applyFill="1" applyBorder="1" applyAlignment="1" applyProtection="1">
      <alignment horizontal="center" vertical="center"/>
      <protection hidden="1"/>
    </xf>
    <xf numFmtId="0" fontId="160" fillId="25" borderId="16" xfId="0" applyNumberFormat="1" applyFont="1" applyFill="1" applyBorder="1" applyAlignment="1" applyProtection="1">
      <alignment horizontal="left" vertical="center" shrinkToFit="1"/>
      <protection hidden="1"/>
    </xf>
    <xf numFmtId="215" fontId="160" fillId="25" borderId="0" xfId="216" applyNumberFormat="1" applyFont="1" applyFill="1" applyBorder="1" applyAlignment="1" applyProtection="1">
      <alignment horizontal="right" vertical="center" shrinkToFit="1"/>
      <protection hidden="1"/>
    </xf>
    <xf numFmtId="41" fontId="160" fillId="25" borderId="4" xfId="0" applyNumberFormat="1" applyFont="1" applyFill="1" applyBorder="1" applyAlignment="1" applyProtection="1">
      <alignment horizontal="center" vertical="center"/>
      <protection hidden="1"/>
    </xf>
    <xf numFmtId="0" fontId="160" fillId="25" borderId="17" xfId="0" applyNumberFormat="1" applyFont="1" applyFill="1" applyBorder="1" applyAlignment="1" applyProtection="1">
      <alignment horizontal="left" vertical="center" shrinkToFit="1"/>
      <protection hidden="1"/>
    </xf>
    <xf numFmtId="41" fontId="160" fillId="25" borderId="4" xfId="0" applyNumberFormat="1" applyFont="1" applyFill="1" applyBorder="1" applyAlignment="1" applyProtection="1">
      <alignment horizontal="left" vertical="center"/>
      <protection hidden="1"/>
    </xf>
    <xf numFmtId="0" fontId="160" fillId="25" borderId="35" xfId="341" applyFont="1" applyFill="1" applyBorder="1" applyAlignment="1" applyProtection="1">
      <alignment horizontal="left"/>
      <protection hidden="1"/>
    </xf>
    <xf numFmtId="0" fontId="72" fillId="25" borderId="0" xfId="345" applyFont="1" applyFill="1" applyBorder="1" applyAlignment="1" applyProtection="1">
      <alignment horizontal="center" vertical="center"/>
      <protection hidden="1"/>
    </xf>
    <xf numFmtId="0" fontId="158" fillId="25" borderId="0" xfId="345" applyFont="1" applyFill="1" applyBorder="1" applyAlignment="1" applyProtection="1">
      <alignment horizontal="center" vertical="center"/>
      <protection hidden="1"/>
    </xf>
    <xf numFmtId="0" fontId="159" fillId="25" borderId="0" xfId="345" applyFont="1" applyFill="1" applyBorder="1" applyAlignment="1" applyProtection="1">
      <alignment horizontal="center" vertical="center"/>
      <protection hidden="1"/>
    </xf>
    <xf numFmtId="0" fontId="72" fillId="25" borderId="0" xfId="345" applyFont="1" applyFill="1" applyBorder="1" applyAlignment="1" applyProtection="1">
      <alignment horizontal="left" vertical="center"/>
      <protection hidden="1"/>
    </xf>
    <xf numFmtId="0" fontId="73" fillId="25" borderId="0" xfId="345" applyFont="1" applyFill="1" applyBorder="1" applyAlignment="1" applyProtection="1">
      <alignment horizontal="center" vertical="center"/>
      <protection hidden="1"/>
    </xf>
    <xf numFmtId="0" fontId="160" fillId="25" borderId="0" xfId="341" applyFont="1" applyFill="1" applyBorder="1" applyAlignment="1" applyProtection="1">
      <alignment horizontal="left" vertical="center"/>
      <protection hidden="1"/>
    </xf>
    <xf numFmtId="0" fontId="163" fillId="25" borderId="0" xfId="345" applyFont="1" applyFill="1" applyBorder="1" applyAlignment="1" applyProtection="1">
      <alignment horizontal="center" vertical="center"/>
      <protection hidden="1"/>
    </xf>
    <xf numFmtId="0" fontId="164" fillId="25" borderId="0" xfId="345" applyFont="1" applyFill="1" applyAlignment="1" applyProtection="1">
      <alignment horizontal="center" vertical="center"/>
      <protection hidden="1"/>
    </xf>
    <xf numFmtId="181" fontId="163" fillId="25" borderId="0" xfId="345" applyNumberFormat="1" applyFont="1" applyFill="1" applyAlignment="1" applyProtection="1">
      <alignment horizontal="center" vertical="center"/>
      <protection hidden="1"/>
    </xf>
    <xf numFmtId="181" fontId="164" fillId="25" borderId="0" xfId="345" applyNumberFormat="1" applyFont="1" applyFill="1" applyAlignment="1" applyProtection="1">
      <alignment horizontal="center" vertical="center"/>
      <protection hidden="1"/>
    </xf>
    <xf numFmtId="0" fontId="161" fillId="25" borderId="0" xfId="334" applyFont="1" applyFill="1" applyAlignment="1" applyProtection="1">
      <alignment horizontal="center" vertical="center"/>
      <protection hidden="1"/>
    </xf>
    <xf numFmtId="3" fontId="161" fillId="25" borderId="0" xfId="334" applyNumberFormat="1" applyFont="1" applyFill="1" applyAlignment="1" applyProtection="1">
      <alignment horizontal="center" vertical="center"/>
      <protection hidden="1"/>
    </xf>
    <xf numFmtId="177" fontId="161" fillId="25" borderId="0" xfId="334" applyNumberFormat="1" applyFont="1" applyFill="1" applyAlignment="1" applyProtection="1">
      <alignment horizontal="center" vertical="center"/>
      <protection hidden="1"/>
    </xf>
    <xf numFmtId="0" fontId="161" fillId="25" borderId="0" xfId="334" applyFont="1" applyFill="1" applyBorder="1" applyAlignment="1" applyProtection="1">
      <alignment horizontal="center" vertical="center"/>
      <protection hidden="1"/>
    </xf>
    <xf numFmtId="0" fontId="158" fillId="25" borderId="0" xfId="334" applyFont="1" applyFill="1" applyBorder="1" applyAlignment="1" applyProtection="1">
      <alignment horizontal="center" vertical="center"/>
      <protection hidden="1"/>
    </xf>
    <xf numFmtId="0" fontId="159" fillId="25" borderId="0" xfId="334" applyFont="1" applyFill="1" applyBorder="1" applyAlignment="1" applyProtection="1">
      <alignment horizontal="center" vertical="center"/>
      <protection hidden="1"/>
    </xf>
    <xf numFmtId="3" fontId="72" fillId="25" borderId="0" xfId="334" applyNumberFormat="1" applyFont="1" applyFill="1" applyBorder="1" applyAlignment="1" applyProtection="1">
      <alignment horizontal="center" vertical="center"/>
      <protection hidden="1"/>
    </xf>
    <xf numFmtId="0" fontId="72" fillId="25" borderId="0" xfId="334" applyFont="1" applyFill="1" applyBorder="1" applyAlignment="1" applyProtection="1">
      <alignment horizontal="center" vertical="center"/>
      <protection hidden="1"/>
    </xf>
    <xf numFmtId="0" fontId="73" fillId="25" borderId="0" xfId="334" applyFont="1" applyFill="1" applyBorder="1" applyAlignment="1" applyProtection="1">
      <alignment horizontal="center" vertical="center"/>
      <protection hidden="1"/>
    </xf>
    <xf numFmtId="0" fontId="72" fillId="25" borderId="0" xfId="334" applyFont="1" applyFill="1" applyAlignment="1" applyProtection="1">
      <alignment horizontal="center" vertical="center"/>
      <protection hidden="1"/>
    </xf>
    <xf numFmtId="3" fontId="72" fillId="25" borderId="0" xfId="334" applyNumberFormat="1" applyFont="1" applyFill="1" applyAlignment="1" applyProtection="1">
      <alignment horizontal="center" vertical="center"/>
      <protection hidden="1"/>
    </xf>
    <xf numFmtId="177" fontId="72" fillId="25" borderId="0" xfId="334" applyNumberFormat="1" applyFont="1" applyFill="1" applyAlignment="1" applyProtection="1">
      <alignment horizontal="center" vertical="center"/>
      <protection hidden="1"/>
    </xf>
    <xf numFmtId="0" fontId="72" fillId="25" borderId="4" xfId="335" applyNumberFormat="1" applyFont="1" applyFill="1" applyBorder="1" applyAlignment="1" applyProtection="1">
      <alignment horizontal="left" vertical="center"/>
      <protection hidden="1"/>
    </xf>
    <xf numFmtId="0" fontId="72" fillId="25" borderId="4" xfId="335" applyNumberFormat="1" applyFont="1" applyFill="1" applyBorder="1" applyAlignment="1" applyProtection="1">
      <alignment horizontal="right" vertical="center"/>
      <protection hidden="1"/>
    </xf>
    <xf numFmtId="41" fontId="72" fillId="25" borderId="0" xfId="0" applyNumberFormat="1" applyFont="1" applyFill="1" applyBorder="1" applyAlignment="1" applyProtection="1">
      <alignment horizontal="left" vertical="center"/>
      <protection hidden="1"/>
    </xf>
    <xf numFmtId="41" fontId="160" fillId="25" borderId="16" xfId="0" applyNumberFormat="1" applyFont="1" applyFill="1" applyBorder="1" applyAlignment="1" applyProtection="1">
      <alignment horizontal="left" vertical="center"/>
      <protection hidden="1"/>
    </xf>
    <xf numFmtId="182" fontId="160" fillId="25" borderId="35" xfId="335" applyNumberFormat="1" applyFont="1" applyFill="1" applyBorder="1" applyAlignment="1" applyProtection="1">
      <alignment horizontal="left"/>
      <protection hidden="1"/>
    </xf>
    <xf numFmtId="182" fontId="160" fillId="25" borderId="44" xfId="335" applyNumberFormat="1" applyFont="1" applyFill="1" applyBorder="1" applyAlignment="1" applyProtection="1">
      <alignment horizontal="left"/>
      <protection hidden="1"/>
    </xf>
    <xf numFmtId="0" fontId="160" fillId="25" borderId="0" xfId="335" applyFont="1" applyFill="1" applyAlignment="1" applyProtection="1">
      <alignment horizontal="center"/>
      <protection hidden="1"/>
    </xf>
    <xf numFmtId="0" fontId="159" fillId="25" borderId="0" xfId="334" applyFont="1" applyFill="1" applyAlignment="1" applyProtection="1">
      <alignment horizontal="center" vertical="center"/>
      <protection hidden="1"/>
    </xf>
    <xf numFmtId="0" fontId="72" fillId="25" borderId="0" xfId="334" applyNumberFormat="1" applyFont="1" applyFill="1" applyBorder="1" applyAlignment="1" applyProtection="1">
      <alignment vertical="center"/>
      <protection hidden="1"/>
    </xf>
    <xf numFmtId="0" fontId="72" fillId="25" borderId="0" xfId="334" applyNumberFormat="1" applyFont="1" applyFill="1" applyBorder="1" applyAlignment="1" applyProtection="1">
      <alignment horizontal="right" vertical="center"/>
      <protection hidden="1"/>
    </xf>
    <xf numFmtId="177" fontId="72" fillId="25" borderId="0" xfId="271" applyFont="1" applyFill="1" applyBorder="1" applyAlignment="1" applyProtection="1">
      <alignment horizontal="center" vertical="center" wrapText="1"/>
      <protection hidden="1"/>
    </xf>
    <xf numFmtId="182" fontId="160" fillId="25" borderId="20" xfId="0" applyNumberFormat="1" applyFont="1" applyFill="1" applyBorder="1" applyAlignment="1" applyProtection="1">
      <alignment horizontal="center" vertical="center"/>
      <protection hidden="1"/>
    </xf>
    <xf numFmtId="182" fontId="72" fillId="25" borderId="20" xfId="0" applyNumberFormat="1" applyFont="1" applyFill="1" applyBorder="1" applyAlignment="1" applyProtection="1">
      <alignment horizontal="center" vertical="center"/>
      <protection hidden="1"/>
    </xf>
    <xf numFmtId="182" fontId="72" fillId="25" borderId="21" xfId="0" applyNumberFormat="1" applyFont="1" applyFill="1" applyBorder="1" applyAlignment="1" applyProtection="1">
      <alignment horizontal="center" vertical="center"/>
      <protection hidden="1"/>
    </xf>
    <xf numFmtId="0" fontId="72" fillId="25" borderId="0" xfId="339" applyFont="1" applyFill="1" applyBorder="1" applyAlignment="1" applyProtection="1">
      <alignment horizontal="left" vertical="center"/>
      <protection hidden="1"/>
    </xf>
    <xf numFmtId="0" fontId="72" fillId="25" borderId="0" xfId="339" applyFont="1" applyFill="1" applyBorder="1" applyAlignment="1" applyProtection="1">
      <alignment horizontal="right" vertical="center"/>
      <protection hidden="1"/>
    </xf>
    <xf numFmtId="177" fontId="72" fillId="25" borderId="0" xfId="268" applyFont="1" applyFill="1" applyBorder="1" applyAlignment="1" applyProtection="1">
      <alignment horizontal="center" vertical="center"/>
      <protection hidden="1"/>
    </xf>
    <xf numFmtId="3" fontId="72" fillId="25" borderId="39" xfId="266" applyNumberFormat="1" applyFont="1" applyFill="1" applyBorder="1" applyAlignment="1" applyProtection="1">
      <alignment horizontal="center" vertical="center"/>
      <protection hidden="1"/>
    </xf>
    <xf numFmtId="3" fontId="72" fillId="25" borderId="46" xfId="266" applyNumberFormat="1" applyFont="1" applyFill="1" applyBorder="1" applyAlignment="1" applyProtection="1">
      <alignment horizontal="center" vertical="center"/>
      <protection hidden="1"/>
    </xf>
    <xf numFmtId="0" fontId="72" fillId="25" borderId="16" xfId="339" quotePrefix="1" applyFont="1" applyFill="1" applyBorder="1" applyAlignment="1" applyProtection="1">
      <alignment horizontal="center" vertical="center"/>
      <protection hidden="1"/>
    </xf>
    <xf numFmtId="177" fontId="72" fillId="25" borderId="0" xfId="0" applyNumberFormat="1" applyFont="1" applyFill="1" applyBorder="1" applyAlignment="1" applyProtection="1">
      <alignment horizontal="right" vertical="center"/>
      <protection hidden="1"/>
    </xf>
    <xf numFmtId="177" fontId="73" fillId="25" borderId="82" xfId="216" applyFont="1" applyFill="1" applyBorder="1" applyAlignment="1" applyProtection="1">
      <alignment horizontal="right" vertical="center"/>
      <protection hidden="1"/>
    </xf>
    <xf numFmtId="181" fontId="160" fillId="25" borderId="0" xfId="341" applyNumberFormat="1" applyFont="1" applyFill="1" applyAlignment="1" applyProtection="1">
      <alignment horizontal="center"/>
      <protection hidden="1"/>
    </xf>
    <xf numFmtId="0" fontId="160" fillId="25" borderId="0" xfId="341" applyFont="1" applyFill="1" applyAlignment="1" applyProtection="1">
      <alignment horizontal="center"/>
      <protection hidden="1"/>
    </xf>
    <xf numFmtId="3" fontId="160" fillId="25" borderId="0" xfId="341" applyNumberFormat="1" applyFont="1" applyFill="1" applyAlignment="1" applyProtection="1">
      <alignment horizontal="center"/>
      <protection hidden="1"/>
    </xf>
    <xf numFmtId="181" fontId="160" fillId="25" borderId="0" xfId="341" applyNumberFormat="1" applyFont="1" applyFill="1" applyAlignment="1" applyProtection="1">
      <alignment horizontal="right"/>
      <protection hidden="1"/>
    </xf>
    <xf numFmtId="3" fontId="160" fillId="25" borderId="35" xfId="334" applyNumberFormat="1" applyFont="1" applyFill="1" applyBorder="1" applyAlignment="1" applyProtection="1">
      <alignment horizontal="right"/>
      <protection hidden="1"/>
    </xf>
    <xf numFmtId="0" fontId="160" fillId="25" borderId="0" xfId="341" applyFont="1" applyFill="1" applyBorder="1" applyAlignment="1" applyProtection="1">
      <alignment horizontal="center"/>
      <protection hidden="1"/>
    </xf>
    <xf numFmtId="1" fontId="163" fillId="25" borderId="0" xfId="340" applyNumberFormat="1" applyFont="1" applyFill="1" applyBorder="1" applyAlignment="1" applyProtection="1">
      <alignment horizontal="center" vertical="center"/>
      <protection hidden="1"/>
    </xf>
    <xf numFmtId="1" fontId="158" fillId="25" borderId="0" xfId="340" applyNumberFormat="1" applyFont="1" applyFill="1" applyBorder="1" applyAlignment="1" applyProtection="1">
      <alignment horizontal="center" vertical="center"/>
      <protection hidden="1"/>
    </xf>
    <xf numFmtId="1" fontId="159" fillId="25" borderId="0" xfId="340" applyNumberFormat="1" applyFont="1" applyFill="1" applyBorder="1" applyAlignment="1" applyProtection="1">
      <alignment horizontal="center" vertical="center"/>
      <protection hidden="1"/>
    </xf>
    <xf numFmtId="1" fontId="73" fillId="25" borderId="0" xfId="340" applyNumberFormat="1" applyFont="1" applyFill="1" applyBorder="1" applyAlignment="1" applyProtection="1">
      <alignment horizontal="center" vertical="center"/>
      <protection hidden="1"/>
    </xf>
    <xf numFmtId="0" fontId="160" fillId="25" borderId="0" xfId="341" applyFont="1" applyFill="1" applyAlignment="1" applyProtection="1">
      <alignment horizontal="center" vertical="center"/>
      <protection hidden="1"/>
    </xf>
    <xf numFmtId="3" fontId="160" fillId="25" borderId="35" xfId="334" applyNumberFormat="1" applyFont="1" applyFill="1" applyBorder="1" applyAlignment="1" applyProtection="1">
      <alignment horizontal="right" vertical="center"/>
      <protection hidden="1"/>
    </xf>
    <xf numFmtId="0" fontId="160" fillId="25" borderId="0" xfId="341" applyFont="1" applyFill="1" applyBorder="1" applyAlignment="1" applyProtection="1">
      <alignment horizontal="center" vertical="center"/>
      <protection hidden="1"/>
    </xf>
    <xf numFmtId="1" fontId="72" fillId="25" borderId="0" xfId="340" applyNumberFormat="1" applyFont="1" applyFill="1" applyAlignment="1" applyProtection="1">
      <alignment horizontal="center" vertical="center"/>
      <protection hidden="1"/>
    </xf>
    <xf numFmtId="181" fontId="72" fillId="25" borderId="0" xfId="340" applyNumberFormat="1" applyFont="1" applyFill="1" applyAlignment="1" applyProtection="1">
      <alignment horizontal="center" vertical="center"/>
      <protection hidden="1"/>
    </xf>
    <xf numFmtId="3" fontId="72" fillId="25" borderId="0" xfId="340" applyNumberFormat="1" applyFont="1" applyFill="1" applyAlignment="1" applyProtection="1">
      <alignment horizontal="center" vertical="center"/>
      <protection hidden="1"/>
    </xf>
    <xf numFmtId="1" fontId="164" fillId="25" borderId="0" xfId="340" applyNumberFormat="1" applyFont="1" applyFill="1" applyAlignment="1" applyProtection="1">
      <alignment horizontal="center" vertical="center"/>
      <protection hidden="1"/>
    </xf>
    <xf numFmtId="1" fontId="163" fillId="25" borderId="0" xfId="340" applyNumberFormat="1" applyFont="1" applyFill="1" applyAlignment="1" applyProtection="1">
      <alignment horizontal="center" vertical="center"/>
      <protection hidden="1"/>
    </xf>
    <xf numFmtId="181" fontId="163" fillId="25" borderId="0" xfId="340" applyNumberFormat="1" applyFont="1" applyFill="1" applyAlignment="1" applyProtection="1">
      <alignment horizontal="center" vertical="center"/>
      <protection hidden="1"/>
    </xf>
    <xf numFmtId="3" fontId="163" fillId="25" borderId="0" xfId="340" applyNumberFormat="1" applyFont="1" applyFill="1" applyAlignment="1" applyProtection="1">
      <alignment horizontal="center" vertical="center"/>
      <protection hidden="1"/>
    </xf>
    <xf numFmtId="3" fontId="72" fillId="25" borderId="41" xfId="266" applyNumberFormat="1" applyFont="1" applyFill="1" applyBorder="1" applyAlignment="1" applyProtection="1">
      <alignment horizontal="center" vertical="center" wrapText="1"/>
      <protection hidden="1"/>
    </xf>
    <xf numFmtId="181" fontId="160" fillId="25" borderId="0" xfId="341" applyNumberFormat="1" applyFont="1" applyFill="1" applyBorder="1" applyAlignment="1" applyProtection="1">
      <alignment horizontal="center"/>
      <protection hidden="1"/>
    </xf>
    <xf numFmtId="181" fontId="72" fillId="25" borderId="0" xfId="345" applyNumberFormat="1" applyFont="1" applyFill="1" applyBorder="1" applyAlignment="1" applyProtection="1">
      <alignment horizontal="center" vertical="center"/>
      <protection hidden="1"/>
    </xf>
    <xf numFmtId="0" fontId="72" fillId="25" borderId="48" xfId="0" applyFont="1" applyFill="1" applyBorder="1" applyAlignment="1" applyProtection="1">
      <alignment vertical="center"/>
      <protection hidden="1"/>
    </xf>
    <xf numFmtId="181" fontId="72" fillId="25" borderId="49" xfId="266" applyNumberFormat="1" applyFont="1" applyFill="1" applyBorder="1" applyAlignment="1" applyProtection="1">
      <alignment vertical="center"/>
      <protection hidden="1"/>
    </xf>
    <xf numFmtId="0" fontId="72" fillId="25" borderId="18" xfId="339" quotePrefix="1" applyFont="1" applyFill="1" applyBorder="1" applyAlignment="1" applyProtection="1">
      <alignment horizontal="center" vertical="center"/>
      <protection hidden="1"/>
    </xf>
    <xf numFmtId="181" fontId="160" fillId="25" borderId="35" xfId="341" applyNumberFormat="1" applyFont="1" applyFill="1" applyBorder="1" applyAlignment="1" applyProtection="1">
      <alignment horizontal="center"/>
      <protection hidden="1"/>
    </xf>
    <xf numFmtId="0" fontId="160" fillId="25" borderId="35" xfId="341" applyFont="1" applyFill="1" applyBorder="1" applyAlignment="1" applyProtection="1">
      <alignment horizontal="center"/>
      <protection hidden="1"/>
    </xf>
    <xf numFmtId="181" fontId="160" fillId="25" borderId="0" xfId="345" applyNumberFormat="1" applyFont="1" applyFill="1" applyBorder="1" applyAlignment="1" applyProtection="1">
      <alignment horizontal="left" vertical="center"/>
      <protection hidden="1"/>
    </xf>
    <xf numFmtId="3" fontId="160" fillId="25" borderId="0" xfId="345" applyNumberFormat="1" applyFont="1" applyFill="1" applyBorder="1" applyAlignment="1" applyProtection="1">
      <alignment horizontal="left" vertical="center"/>
      <protection hidden="1"/>
    </xf>
    <xf numFmtId="1" fontId="160" fillId="25" borderId="0" xfId="338" applyNumberFormat="1" applyFont="1" applyFill="1" applyBorder="1" applyAlignment="1" applyProtection="1">
      <alignment horizontal="left" vertical="center"/>
      <protection hidden="1"/>
    </xf>
    <xf numFmtId="181" fontId="160" fillId="25" borderId="0" xfId="341" applyNumberFormat="1" applyFont="1" applyFill="1" applyBorder="1" applyAlignment="1" applyProtection="1">
      <alignment horizontal="left" vertical="center"/>
      <protection hidden="1"/>
    </xf>
    <xf numFmtId="181" fontId="160" fillId="25" borderId="0" xfId="341" applyNumberFormat="1" applyFont="1" applyFill="1" applyBorder="1" applyAlignment="1" applyProtection="1">
      <alignment horizontal="right" vertical="center"/>
      <protection hidden="1"/>
    </xf>
    <xf numFmtId="1" fontId="160" fillId="25" borderId="0" xfId="337" applyNumberFormat="1" applyFont="1" applyFill="1" applyBorder="1" applyAlignment="1" applyProtection="1">
      <alignment horizontal="left" vertical="center"/>
      <protection hidden="1"/>
    </xf>
    <xf numFmtId="3" fontId="160" fillId="25" borderId="0" xfId="341" applyNumberFormat="1" applyFont="1" applyFill="1" applyBorder="1" applyAlignment="1" applyProtection="1">
      <alignment horizontal="center"/>
      <protection hidden="1"/>
    </xf>
    <xf numFmtId="181" fontId="160" fillId="25" borderId="0" xfId="341" applyNumberFormat="1" applyFont="1" applyFill="1" applyBorder="1" applyAlignment="1" applyProtection="1">
      <alignment horizontal="right"/>
      <protection hidden="1"/>
    </xf>
    <xf numFmtId="181" fontId="164" fillId="25" borderId="0" xfId="345" applyNumberFormat="1" applyFont="1" applyFill="1" applyBorder="1" applyAlignment="1" applyProtection="1">
      <alignment horizontal="center" vertical="center"/>
      <protection hidden="1"/>
    </xf>
    <xf numFmtId="0" fontId="163" fillId="25" borderId="0" xfId="345" applyFont="1" applyFill="1" applyAlignment="1" applyProtection="1">
      <alignment horizontal="center" vertical="center"/>
      <protection hidden="1"/>
    </xf>
    <xf numFmtId="181" fontId="72" fillId="25" borderId="0" xfId="339" applyNumberFormat="1" applyFont="1" applyFill="1" applyBorder="1" applyAlignment="1" applyProtection="1">
      <alignment horizontal="center" vertical="center"/>
      <protection hidden="1"/>
    </xf>
    <xf numFmtId="0" fontId="72" fillId="25" borderId="0" xfId="339" applyFont="1" applyFill="1" applyBorder="1" applyAlignment="1" applyProtection="1">
      <alignment horizontal="center" vertical="center"/>
      <protection hidden="1"/>
    </xf>
    <xf numFmtId="3" fontId="72" fillId="25" borderId="0" xfId="339" applyNumberFormat="1" applyFont="1" applyFill="1" applyBorder="1" applyAlignment="1" applyProtection="1">
      <alignment horizontal="center" vertical="center"/>
      <protection hidden="1"/>
    </xf>
    <xf numFmtId="3" fontId="72" fillId="25" borderId="47" xfId="265" applyNumberFormat="1" applyFont="1" applyFill="1" applyBorder="1" applyAlignment="1" applyProtection="1">
      <alignment vertical="center" wrapText="1"/>
      <protection hidden="1"/>
    </xf>
    <xf numFmtId="181" fontId="72" fillId="25" borderId="42" xfId="265" applyNumberFormat="1" applyFont="1" applyFill="1" applyBorder="1" applyAlignment="1" applyProtection="1">
      <alignment horizontal="center" vertical="center" wrapText="1"/>
      <protection hidden="1"/>
    </xf>
    <xf numFmtId="177" fontId="73" fillId="25" borderId="0" xfId="216" applyFont="1" applyFill="1" applyAlignment="1" applyProtection="1">
      <alignment horizontal="right" vertical="center"/>
      <protection hidden="1"/>
    </xf>
    <xf numFmtId="185" fontId="73" fillId="25" borderId="82" xfId="0" applyNumberFormat="1" applyFont="1" applyFill="1" applyBorder="1" applyAlignment="1" applyProtection="1">
      <alignment horizontal="right" vertical="center"/>
      <protection hidden="1"/>
    </xf>
    <xf numFmtId="0" fontId="160" fillId="25" borderId="35" xfId="0" applyNumberFormat="1" applyFont="1" applyFill="1" applyBorder="1" applyAlignment="1" applyProtection="1">
      <protection hidden="1"/>
    </xf>
    <xf numFmtId="0" fontId="177" fillId="25" borderId="35" xfId="0" applyNumberFormat="1" applyFont="1" applyFill="1" applyBorder="1" applyAlignment="1" applyProtection="1">
      <protection hidden="1"/>
    </xf>
    <xf numFmtId="0" fontId="160" fillId="25" borderId="35" xfId="0" applyNumberFormat="1" applyFont="1" applyFill="1" applyBorder="1" applyAlignment="1" applyProtection="1">
      <alignment horizontal="right"/>
      <protection hidden="1"/>
    </xf>
    <xf numFmtId="0" fontId="160" fillId="25" borderId="0" xfId="0" applyNumberFormat="1" applyFont="1" applyFill="1" applyAlignment="1" applyProtection="1">
      <alignment horizontal="right"/>
      <protection hidden="1"/>
    </xf>
    <xf numFmtId="0" fontId="160" fillId="25" borderId="0" xfId="0" applyNumberFormat="1" applyFont="1" applyFill="1" applyAlignment="1" applyProtection="1">
      <protection hidden="1"/>
    </xf>
    <xf numFmtId="0" fontId="177" fillId="25" borderId="0" xfId="0" applyNumberFormat="1" applyFont="1" applyFill="1" applyAlignment="1" applyProtection="1">
      <protection hidden="1"/>
    </xf>
    <xf numFmtId="1" fontId="161" fillId="25" borderId="0" xfId="340" applyNumberFormat="1" applyFont="1" applyFill="1" applyBorder="1" applyAlignment="1" applyProtection="1">
      <alignment horizontal="center" vertical="center"/>
      <protection hidden="1"/>
    </xf>
    <xf numFmtId="3" fontId="176" fillId="25" borderId="0" xfId="340" applyNumberFormat="1" applyFont="1" applyFill="1" applyAlignment="1" applyProtection="1">
      <alignment horizontal="center" vertical="center"/>
      <protection hidden="1"/>
    </xf>
    <xf numFmtId="181" fontId="176" fillId="25" borderId="0" xfId="340" applyNumberFormat="1" applyFont="1" applyFill="1" applyAlignment="1" applyProtection="1">
      <alignment horizontal="center" vertical="center"/>
      <protection hidden="1"/>
    </xf>
    <xf numFmtId="1" fontId="176" fillId="25" borderId="0" xfId="340" applyNumberFormat="1" applyFont="1" applyFill="1" applyAlignment="1" applyProtection="1">
      <alignment horizontal="center" vertical="center"/>
      <protection hidden="1"/>
    </xf>
    <xf numFmtId="1" fontId="163" fillId="25" borderId="0" xfId="343" applyNumberFormat="1" applyFont="1" applyFill="1" applyBorder="1" applyAlignment="1" applyProtection="1">
      <alignment horizontal="center" vertical="center"/>
      <protection hidden="1"/>
    </xf>
    <xf numFmtId="1" fontId="158" fillId="25" borderId="0" xfId="343" applyNumberFormat="1" applyFont="1" applyFill="1" applyBorder="1" applyAlignment="1" applyProtection="1">
      <alignment horizontal="center" vertical="center"/>
      <protection hidden="1"/>
    </xf>
    <xf numFmtId="1" fontId="159" fillId="25" borderId="0" xfId="343" applyNumberFormat="1" applyFont="1" applyFill="1" applyBorder="1" applyAlignment="1" applyProtection="1">
      <alignment horizontal="center" vertical="center"/>
      <protection hidden="1"/>
    </xf>
    <xf numFmtId="1" fontId="72" fillId="25" borderId="0" xfId="337" applyNumberFormat="1" applyFont="1" applyFill="1" applyBorder="1" applyAlignment="1" applyProtection="1">
      <alignment horizontal="center" vertical="center"/>
      <protection hidden="1"/>
    </xf>
    <xf numFmtId="0" fontId="72" fillId="25" borderId="39" xfId="339" applyFont="1" applyFill="1" applyBorder="1" applyAlignment="1" applyProtection="1">
      <alignment horizontal="center" vertical="center"/>
      <protection hidden="1"/>
    </xf>
    <xf numFmtId="0" fontId="72" fillId="25" borderId="41" xfId="339" applyFont="1" applyFill="1" applyBorder="1" applyAlignment="1" applyProtection="1">
      <alignment horizontal="center" vertical="center"/>
      <protection hidden="1"/>
    </xf>
    <xf numFmtId="177" fontId="72" fillId="25" borderId="40" xfId="287" applyFont="1" applyFill="1" applyBorder="1" applyAlignment="1" applyProtection="1">
      <alignment horizontal="center" vertical="center"/>
      <protection hidden="1"/>
    </xf>
    <xf numFmtId="177" fontId="72" fillId="25" borderId="42" xfId="287" applyFont="1" applyFill="1" applyBorder="1" applyAlignment="1" applyProtection="1">
      <alignment horizontal="center" vertical="center"/>
      <protection hidden="1"/>
    </xf>
    <xf numFmtId="41" fontId="72" fillId="25" borderId="0" xfId="216" applyNumberFormat="1" applyFont="1" applyFill="1" applyBorder="1" applyAlignment="1" applyProtection="1">
      <alignment vertical="center"/>
      <protection hidden="1"/>
    </xf>
    <xf numFmtId="1" fontId="73" fillId="25" borderId="0" xfId="337" applyNumberFormat="1" applyFont="1" applyFill="1" applyBorder="1" applyAlignment="1" applyProtection="1">
      <alignment horizontal="center" vertical="center"/>
      <protection hidden="1"/>
    </xf>
    <xf numFmtId="41" fontId="73" fillId="25" borderId="0" xfId="216" applyNumberFormat="1" applyFont="1" applyFill="1" applyBorder="1" applyAlignment="1" applyProtection="1">
      <alignment vertical="center"/>
      <protection hidden="1"/>
    </xf>
    <xf numFmtId="1" fontId="72" fillId="25" borderId="0" xfId="343" applyNumberFormat="1" applyFont="1" applyFill="1" applyAlignment="1" applyProtection="1">
      <alignment horizontal="center" vertical="center"/>
      <protection hidden="1"/>
    </xf>
    <xf numFmtId="3" fontId="72" fillId="25" borderId="0" xfId="343" applyNumberFormat="1" applyFont="1" applyFill="1" applyAlignment="1" applyProtection="1">
      <alignment horizontal="center" vertical="center"/>
      <protection hidden="1"/>
    </xf>
    <xf numFmtId="1" fontId="72" fillId="25" borderId="0" xfId="343" applyNumberFormat="1" applyFont="1" applyFill="1" applyBorder="1" applyAlignment="1" applyProtection="1">
      <alignment horizontal="center" vertical="center"/>
      <protection hidden="1"/>
    </xf>
    <xf numFmtId="1" fontId="164" fillId="25" borderId="0" xfId="343" applyNumberFormat="1" applyFont="1" applyFill="1" applyAlignment="1" applyProtection="1">
      <alignment horizontal="center" vertical="center"/>
      <protection hidden="1"/>
    </xf>
    <xf numFmtId="41" fontId="72" fillId="25" borderId="0" xfId="0" applyNumberFormat="1" applyFont="1" applyFill="1" applyBorder="1" applyAlignment="1" applyProtection="1">
      <alignment vertical="center"/>
      <protection hidden="1"/>
    </xf>
    <xf numFmtId="1" fontId="73" fillId="25" borderId="0" xfId="343" applyNumberFormat="1" applyFont="1" applyFill="1" applyBorder="1" applyAlignment="1" applyProtection="1">
      <alignment horizontal="center" vertical="center"/>
      <protection hidden="1"/>
    </xf>
    <xf numFmtId="41" fontId="73" fillId="25" borderId="0" xfId="0" applyNumberFormat="1" applyFont="1" applyFill="1" applyBorder="1" applyAlignment="1" applyProtection="1">
      <alignment vertical="center"/>
      <protection hidden="1"/>
    </xf>
    <xf numFmtId="3" fontId="160" fillId="25" borderId="35" xfId="341" applyNumberFormat="1" applyFont="1" applyFill="1" applyBorder="1" applyAlignment="1" applyProtection="1">
      <alignment horizontal="center"/>
      <protection hidden="1"/>
    </xf>
    <xf numFmtId="181" fontId="160" fillId="25" borderId="35" xfId="341" applyNumberFormat="1" applyFont="1" applyFill="1" applyBorder="1" applyAlignment="1" applyProtection="1">
      <alignment horizontal="right"/>
      <protection hidden="1"/>
    </xf>
    <xf numFmtId="3" fontId="160" fillId="25" borderId="0" xfId="334" applyNumberFormat="1" applyFont="1" applyFill="1" applyBorder="1" applyAlignment="1" applyProtection="1">
      <alignment horizontal="right"/>
      <protection hidden="1"/>
    </xf>
    <xf numFmtId="1" fontId="176" fillId="25" borderId="0" xfId="338" applyNumberFormat="1" applyFont="1" applyFill="1" applyAlignment="1" applyProtection="1">
      <alignment horizontal="center" vertical="center"/>
      <protection hidden="1"/>
    </xf>
    <xf numFmtId="1" fontId="176" fillId="25" borderId="0" xfId="338" applyNumberFormat="1" applyFont="1" applyFill="1" applyBorder="1" applyAlignment="1" applyProtection="1">
      <alignment horizontal="center" vertical="center"/>
      <protection hidden="1"/>
    </xf>
    <xf numFmtId="0" fontId="158" fillId="25" borderId="0" xfId="339" applyFont="1" applyFill="1" applyBorder="1" applyAlignment="1" applyProtection="1">
      <alignment horizontal="center" vertical="center"/>
      <protection hidden="1"/>
    </xf>
    <xf numFmtId="1" fontId="72" fillId="25" borderId="0" xfId="338" applyNumberFormat="1" applyFont="1" applyFill="1" applyAlignment="1" applyProtection="1">
      <alignment horizontal="center" vertical="center"/>
      <protection hidden="1"/>
    </xf>
    <xf numFmtId="1" fontId="72" fillId="25" borderId="0" xfId="338" applyNumberFormat="1" applyFont="1" applyFill="1" applyBorder="1" applyAlignment="1" applyProtection="1">
      <alignment horizontal="center" vertical="center"/>
      <protection hidden="1"/>
    </xf>
    <xf numFmtId="0" fontId="72" fillId="25" borderId="22" xfId="339" applyFont="1" applyFill="1" applyBorder="1" applyAlignment="1" applyProtection="1">
      <alignment horizontal="center" vertical="center"/>
      <protection hidden="1"/>
    </xf>
    <xf numFmtId="181" fontId="72" fillId="25" borderId="41" xfId="287" applyNumberFormat="1" applyFont="1" applyFill="1" applyBorder="1" applyAlignment="1" applyProtection="1">
      <alignment horizontal="center" vertical="center" wrapText="1"/>
      <protection hidden="1"/>
    </xf>
    <xf numFmtId="1" fontId="73" fillId="25" borderId="0" xfId="338" applyNumberFormat="1" applyFont="1" applyFill="1" applyBorder="1" applyAlignment="1" applyProtection="1">
      <alignment horizontal="center" vertical="center"/>
      <protection hidden="1"/>
    </xf>
    <xf numFmtId="0" fontId="159" fillId="25" borderId="0" xfId="339" applyFont="1" applyFill="1" applyBorder="1" applyAlignment="1" applyProtection="1">
      <alignment horizontal="center" vertical="center"/>
      <protection hidden="1"/>
    </xf>
    <xf numFmtId="0" fontId="159" fillId="25" borderId="0" xfId="339" applyFont="1" applyFill="1" applyAlignment="1" applyProtection="1">
      <alignment horizontal="center" vertical="center"/>
      <protection hidden="1"/>
    </xf>
    <xf numFmtId="177" fontId="72" fillId="25" borderId="46" xfId="287" applyFont="1" applyFill="1" applyBorder="1" applyAlignment="1" applyProtection="1">
      <alignment horizontal="center" vertical="center"/>
      <protection hidden="1"/>
    </xf>
    <xf numFmtId="177" fontId="72" fillId="25" borderId="45" xfId="287" applyFont="1" applyFill="1" applyBorder="1" applyAlignment="1" applyProtection="1">
      <alignment horizontal="center" vertical="center"/>
      <protection hidden="1"/>
    </xf>
    <xf numFmtId="0" fontId="72" fillId="25" borderId="23" xfId="339" applyFont="1" applyFill="1" applyBorder="1" applyAlignment="1" applyProtection="1">
      <alignment horizontal="center" vertical="center"/>
      <protection hidden="1"/>
    </xf>
    <xf numFmtId="0" fontId="73" fillId="25" borderId="0" xfId="339" applyFont="1" applyFill="1" applyBorder="1" applyAlignment="1" applyProtection="1">
      <alignment horizontal="center" vertical="center"/>
      <protection hidden="1"/>
    </xf>
    <xf numFmtId="181" fontId="160" fillId="25" borderId="0" xfId="341" applyNumberFormat="1" applyFont="1" applyFill="1" applyAlignment="1" applyProtection="1">
      <alignment horizontal="left"/>
      <protection hidden="1"/>
    </xf>
    <xf numFmtId="181" fontId="72" fillId="25" borderId="0" xfId="341" applyNumberFormat="1" applyFont="1" applyFill="1" applyAlignment="1" applyProtection="1">
      <alignment horizontal="center" vertical="center"/>
      <protection hidden="1"/>
    </xf>
    <xf numFmtId="0" fontId="72" fillId="25" borderId="0" xfId="341" applyFont="1" applyFill="1" applyAlignment="1" applyProtection="1">
      <alignment horizontal="center" vertical="center"/>
      <protection hidden="1"/>
    </xf>
    <xf numFmtId="3" fontId="72" fillId="25" borderId="0" xfId="341" applyNumberFormat="1" applyFont="1" applyFill="1" applyAlignment="1" applyProtection="1">
      <alignment horizontal="center" vertical="center"/>
      <protection hidden="1"/>
    </xf>
    <xf numFmtId="0" fontId="72" fillId="25" borderId="0" xfId="341" applyFont="1" applyFill="1" applyBorder="1" applyAlignment="1" applyProtection="1">
      <alignment horizontal="center" vertical="center"/>
      <protection hidden="1"/>
    </xf>
    <xf numFmtId="0" fontId="158" fillId="25" borderId="0" xfId="341" applyFont="1" applyFill="1" applyBorder="1" applyAlignment="1" applyProtection="1">
      <alignment horizontal="center" vertical="center"/>
      <protection hidden="1"/>
    </xf>
    <xf numFmtId="0" fontId="159" fillId="25" borderId="0" xfId="341" applyFont="1" applyFill="1" applyBorder="1" applyAlignment="1" applyProtection="1">
      <alignment horizontal="center" vertical="center"/>
      <protection hidden="1"/>
    </xf>
    <xf numFmtId="0" fontId="72" fillId="25" borderId="0" xfId="341" applyFont="1" applyFill="1" applyBorder="1" applyAlignment="1" applyProtection="1">
      <alignment horizontal="left" vertical="center"/>
      <protection hidden="1"/>
    </xf>
    <xf numFmtId="181" fontId="72" fillId="25" borderId="0" xfId="341" applyNumberFormat="1" applyFont="1" applyFill="1" applyBorder="1" applyAlignment="1" applyProtection="1">
      <alignment horizontal="center" vertical="center"/>
      <protection hidden="1"/>
    </xf>
    <xf numFmtId="3" fontId="72" fillId="25" borderId="0" xfId="341" applyNumberFormat="1" applyFont="1" applyFill="1" applyBorder="1" applyAlignment="1" applyProtection="1">
      <alignment horizontal="center" vertical="center"/>
      <protection hidden="1"/>
    </xf>
    <xf numFmtId="181" fontId="72" fillId="25" borderId="0" xfId="341" applyNumberFormat="1" applyFont="1" applyFill="1" applyBorder="1" applyAlignment="1" applyProtection="1">
      <alignment horizontal="right" vertical="center"/>
      <protection hidden="1"/>
    </xf>
    <xf numFmtId="41" fontId="72" fillId="25" borderId="18" xfId="216" applyNumberFormat="1" applyFont="1" applyFill="1" applyBorder="1" applyAlignment="1" applyProtection="1">
      <alignment horizontal="right" vertical="center"/>
      <protection hidden="1"/>
    </xf>
    <xf numFmtId="0" fontId="73" fillId="25" borderId="16" xfId="0" quotePrefix="1" applyNumberFormat="1" applyFont="1" applyFill="1" applyBorder="1" applyAlignment="1" applyProtection="1">
      <alignment horizontal="center" vertical="center"/>
      <protection hidden="1"/>
    </xf>
    <xf numFmtId="0" fontId="73" fillId="25" borderId="0" xfId="341" applyFont="1" applyFill="1" applyBorder="1" applyAlignment="1" applyProtection="1">
      <alignment horizontal="center" vertical="center"/>
      <protection hidden="1"/>
    </xf>
    <xf numFmtId="0" fontId="73" fillId="25" borderId="17" xfId="0" quotePrefix="1" applyNumberFormat="1" applyFont="1" applyFill="1" applyBorder="1" applyAlignment="1" applyProtection="1">
      <alignment horizontal="center" vertical="center"/>
      <protection hidden="1"/>
    </xf>
    <xf numFmtId="186" fontId="72" fillId="25" borderId="0" xfId="341" applyNumberFormat="1" applyFont="1" applyFill="1" applyAlignment="1" applyProtection="1">
      <alignment horizontal="center" vertical="center"/>
      <protection hidden="1"/>
    </xf>
    <xf numFmtId="0" fontId="161" fillId="25" borderId="0" xfId="341" applyFont="1" applyFill="1" applyAlignment="1" applyProtection="1">
      <alignment horizontal="center" vertical="center"/>
      <protection hidden="1"/>
    </xf>
    <xf numFmtId="181" fontId="176" fillId="25" borderId="0" xfId="341" applyNumberFormat="1" applyFont="1" applyFill="1" applyAlignment="1" applyProtection="1">
      <alignment horizontal="center" vertical="center"/>
      <protection hidden="1"/>
    </xf>
    <xf numFmtId="0" fontId="176" fillId="25" borderId="0" xfId="341" applyFont="1" applyFill="1" applyAlignment="1" applyProtection="1">
      <alignment horizontal="center" vertical="center"/>
      <protection hidden="1"/>
    </xf>
    <xf numFmtId="3" fontId="176" fillId="25" borderId="0" xfId="341" applyNumberFormat="1" applyFont="1" applyFill="1" applyAlignment="1" applyProtection="1">
      <alignment horizontal="center" vertical="center"/>
      <protection hidden="1"/>
    </xf>
    <xf numFmtId="0" fontId="176" fillId="25" borderId="0" xfId="341" applyFont="1" applyFill="1" applyBorder="1" applyAlignment="1" applyProtection="1">
      <alignment horizontal="center" vertical="center"/>
      <protection hidden="1"/>
    </xf>
    <xf numFmtId="0" fontId="158" fillId="25" borderId="0" xfId="336" applyFont="1" applyFill="1" applyBorder="1" applyAlignment="1" applyProtection="1">
      <alignment horizontal="center" vertical="center"/>
      <protection hidden="1"/>
    </xf>
    <xf numFmtId="0" fontId="159" fillId="25" borderId="0" xfId="336" applyFont="1" applyFill="1" applyBorder="1" applyAlignment="1" applyProtection="1">
      <alignment horizontal="center" vertical="center"/>
      <protection hidden="1"/>
    </xf>
    <xf numFmtId="0" fontId="72" fillId="25" borderId="0" xfId="336" applyFont="1" applyFill="1" applyBorder="1" applyAlignment="1" applyProtection="1">
      <alignment horizontal="left" vertical="center"/>
      <protection hidden="1"/>
    </xf>
    <xf numFmtId="0" fontId="72" fillId="25" borderId="0" xfId="336" applyFont="1" applyFill="1" applyBorder="1" applyAlignment="1" applyProtection="1">
      <alignment horizontal="center" vertical="center"/>
      <protection hidden="1"/>
    </xf>
    <xf numFmtId="183" fontId="72" fillId="25" borderId="0" xfId="336" applyNumberFormat="1" applyFont="1" applyFill="1" applyBorder="1" applyAlignment="1" applyProtection="1">
      <alignment horizontal="center" vertical="center"/>
      <protection hidden="1"/>
    </xf>
    <xf numFmtId="183" fontId="72" fillId="25" borderId="0" xfId="336" applyNumberFormat="1" applyFont="1" applyFill="1" applyBorder="1" applyAlignment="1" applyProtection="1">
      <alignment horizontal="right" vertical="center"/>
      <protection hidden="1"/>
    </xf>
    <xf numFmtId="177" fontId="72" fillId="25" borderId="0" xfId="285" applyFont="1" applyFill="1" applyBorder="1" applyAlignment="1" applyProtection="1">
      <alignment horizontal="center" vertical="center"/>
      <protection hidden="1"/>
    </xf>
    <xf numFmtId="0" fontId="73" fillId="25" borderId="0" xfId="336" applyFont="1" applyFill="1" applyBorder="1" applyAlignment="1" applyProtection="1">
      <alignment horizontal="center" vertical="center"/>
      <protection hidden="1"/>
    </xf>
    <xf numFmtId="0" fontId="72" fillId="25" borderId="0" xfId="336" applyFont="1" applyFill="1" applyAlignment="1" applyProtection="1">
      <alignment horizontal="center" vertical="center"/>
      <protection hidden="1"/>
    </xf>
    <xf numFmtId="183" fontId="72" fillId="25" borderId="0" xfId="336" applyNumberFormat="1" applyFont="1" applyFill="1" applyAlignment="1" applyProtection="1">
      <alignment horizontal="center" vertical="center"/>
      <protection hidden="1"/>
    </xf>
    <xf numFmtId="0" fontId="176" fillId="25" borderId="0" xfId="336" applyFont="1" applyFill="1" applyBorder="1" applyAlignment="1" applyProtection="1">
      <alignment horizontal="center" vertical="center"/>
      <protection hidden="1"/>
    </xf>
    <xf numFmtId="0" fontId="161" fillId="25" borderId="0" xfId="336" applyFont="1" applyFill="1" applyAlignment="1" applyProtection="1">
      <alignment horizontal="center" vertical="center"/>
      <protection hidden="1"/>
    </xf>
    <xf numFmtId="183" fontId="176" fillId="25" borderId="0" xfId="336" applyNumberFormat="1" applyFont="1" applyFill="1" applyAlignment="1" applyProtection="1">
      <alignment horizontal="center" vertical="center"/>
      <protection hidden="1"/>
    </xf>
    <xf numFmtId="189" fontId="73" fillId="25" borderId="0" xfId="0" applyNumberFormat="1" applyFont="1" applyFill="1" applyAlignment="1" applyProtection="1">
      <alignment horizontal="right" vertical="center"/>
      <protection hidden="1"/>
    </xf>
    <xf numFmtId="183" fontId="160" fillId="25" borderId="0" xfId="336" applyNumberFormat="1" applyFont="1" applyFill="1" applyBorder="1" applyAlignment="1" applyProtection="1">
      <alignment horizontal="left"/>
      <protection hidden="1"/>
    </xf>
    <xf numFmtId="0" fontId="160" fillId="25" borderId="0" xfId="331" applyFont="1" applyFill="1" applyAlignment="1" applyProtection="1">
      <alignment horizontal="left"/>
      <protection hidden="1"/>
    </xf>
    <xf numFmtId="0" fontId="164" fillId="25" borderId="0" xfId="333" applyFont="1" applyFill="1" applyAlignment="1" applyProtection="1">
      <alignment horizontal="center" vertical="center"/>
      <protection hidden="1"/>
    </xf>
    <xf numFmtId="3" fontId="163" fillId="25" borderId="0" xfId="333" applyNumberFormat="1" applyFont="1" applyFill="1" applyAlignment="1" applyProtection="1">
      <alignment horizontal="center" vertical="center"/>
      <protection hidden="1"/>
    </xf>
    <xf numFmtId="184" fontId="163" fillId="25" borderId="0" xfId="333" applyNumberFormat="1" applyFont="1" applyFill="1" applyAlignment="1" applyProtection="1">
      <alignment horizontal="center" vertical="center"/>
      <protection hidden="1"/>
    </xf>
    <xf numFmtId="0" fontId="163" fillId="25" borderId="0" xfId="333" applyFont="1" applyFill="1" applyBorder="1" applyAlignment="1" applyProtection="1">
      <alignment horizontal="center" vertical="center"/>
      <protection hidden="1"/>
    </xf>
    <xf numFmtId="0" fontId="158" fillId="25" borderId="0" xfId="333" applyFont="1" applyFill="1" applyBorder="1" applyAlignment="1" applyProtection="1">
      <alignment horizontal="center" vertical="center"/>
      <protection hidden="1"/>
    </xf>
    <xf numFmtId="0" fontId="72" fillId="25" borderId="0" xfId="0" applyFont="1" applyFill="1" applyAlignment="1" applyProtection="1">
      <alignment horizontal="left" vertical="center"/>
      <protection hidden="1"/>
    </xf>
    <xf numFmtId="41" fontId="72" fillId="25" borderId="0" xfId="327" applyNumberFormat="1" applyFont="1" applyFill="1" applyBorder="1" applyAlignment="1" applyProtection="1">
      <alignment vertical="center"/>
      <protection hidden="1"/>
    </xf>
    <xf numFmtId="0" fontId="73" fillId="25" borderId="17" xfId="0" applyFont="1" applyFill="1" applyBorder="1" applyAlignment="1" applyProtection="1">
      <alignment horizontal="center" vertical="center"/>
      <protection hidden="1"/>
    </xf>
    <xf numFmtId="185" fontId="73" fillId="25" borderId="19" xfId="0" applyNumberFormat="1" applyFont="1" applyFill="1" applyBorder="1" applyAlignment="1" applyProtection="1">
      <alignment horizontal="right" vertical="center"/>
      <protection hidden="1"/>
    </xf>
    <xf numFmtId="185" fontId="72" fillId="25" borderId="0" xfId="0" applyNumberFormat="1" applyFont="1" applyFill="1" applyAlignment="1" applyProtection="1">
      <alignment horizontal="center" vertical="center"/>
      <protection hidden="1"/>
    </xf>
    <xf numFmtId="0" fontId="159" fillId="25" borderId="0" xfId="333" applyFont="1" applyFill="1" applyBorder="1" applyAlignment="1" applyProtection="1">
      <alignment horizontal="center" vertical="center"/>
      <protection hidden="1"/>
    </xf>
    <xf numFmtId="0" fontId="72" fillId="25" borderId="0" xfId="333" applyFont="1" applyFill="1" applyBorder="1" applyAlignment="1" applyProtection="1">
      <alignment horizontal="center" vertical="center"/>
      <protection hidden="1"/>
    </xf>
    <xf numFmtId="177" fontId="72" fillId="25" borderId="0" xfId="277" applyFont="1" applyFill="1" applyBorder="1" applyAlignment="1" applyProtection="1">
      <alignment horizontal="center" vertical="center"/>
      <protection hidden="1"/>
    </xf>
    <xf numFmtId="0" fontId="72" fillId="25" borderId="0" xfId="333" applyFont="1" applyFill="1" applyBorder="1" applyAlignment="1" applyProtection="1">
      <alignment horizontal="left" vertical="center"/>
      <protection hidden="1"/>
    </xf>
    <xf numFmtId="3" fontId="72" fillId="25" borderId="0" xfId="333" applyNumberFormat="1" applyFont="1" applyFill="1" applyBorder="1" applyAlignment="1" applyProtection="1">
      <alignment horizontal="center" vertical="center"/>
      <protection hidden="1"/>
    </xf>
    <xf numFmtId="184" fontId="72" fillId="25" borderId="0" xfId="333" applyNumberFormat="1" applyFont="1" applyFill="1" applyBorder="1" applyAlignment="1" applyProtection="1">
      <alignment horizontal="center" vertical="center"/>
      <protection hidden="1"/>
    </xf>
    <xf numFmtId="184" fontId="72" fillId="25" borderId="0" xfId="333" applyNumberFormat="1" applyFont="1" applyFill="1" applyBorder="1" applyAlignment="1" applyProtection="1">
      <alignment horizontal="right" vertical="center"/>
      <protection hidden="1"/>
    </xf>
    <xf numFmtId="0" fontId="73" fillId="25" borderId="0" xfId="333" applyFont="1" applyFill="1" applyBorder="1" applyAlignment="1" applyProtection="1">
      <alignment horizontal="center" vertical="center"/>
      <protection hidden="1"/>
    </xf>
    <xf numFmtId="0" fontId="160" fillId="25" borderId="0" xfId="333" applyFont="1" applyFill="1" applyBorder="1" applyAlignment="1" applyProtection="1">
      <alignment horizontal="center"/>
      <protection hidden="1"/>
    </xf>
    <xf numFmtId="182" fontId="160" fillId="25" borderId="0" xfId="0" applyNumberFormat="1" applyFont="1" applyFill="1" applyBorder="1" applyAlignment="1" applyProtection="1">
      <alignment horizontal="center"/>
      <protection hidden="1"/>
    </xf>
    <xf numFmtId="0" fontId="160" fillId="25" borderId="0" xfId="342" applyFont="1" applyFill="1" applyBorder="1" applyAlignment="1" applyProtection="1">
      <alignment horizontal="center"/>
      <protection hidden="1"/>
    </xf>
    <xf numFmtId="3" fontId="160" fillId="25" borderId="35" xfId="334" applyNumberFormat="1" applyFont="1" applyFill="1" applyBorder="1" applyAlignment="1" applyProtection="1">
      <alignment horizontal="center"/>
      <protection hidden="1"/>
    </xf>
    <xf numFmtId="0" fontId="160" fillId="25" borderId="35" xfId="333" applyFont="1" applyFill="1" applyBorder="1" applyAlignment="1" applyProtection="1">
      <alignment horizontal="center"/>
      <protection hidden="1"/>
    </xf>
    <xf numFmtId="184" fontId="160" fillId="25" borderId="35" xfId="333" applyNumberFormat="1" applyFont="1" applyFill="1" applyBorder="1" applyAlignment="1" applyProtection="1">
      <alignment horizontal="center"/>
      <protection hidden="1"/>
    </xf>
    <xf numFmtId="189" fontId="160" fillId="25" borderId="35" xfId="0" applyNumberFormat="1" applyFont="1" applyFill="1" applyBorder="1" applyAlignment="1" applyProtection="1">
      <alignment horizontal="right" vertical="center"/>
      <protection hidden="1"/>
    </xf>
    <xf numFmtId="3" fontId="160" fillId="25" borderId="0" xfId="334" applyNumberFormat="1" applyFont="1" applyFill="1" applyAlignment="1" applyProtection="1">
      <alignment horizontal="left" vertical="center"/>
      <protection hidden="1"/>
    </xf>
    <xf numFmtId="3" fontId="160" fillId="25" borderId="0" xfId="334" applyNumberFormat="1" applyFont="1" applyFill="1" applyAlignment="1" applyProtection="1">
      <alignment horizontal="center" vertical="center"/>
      <protection hidden="1"/>
    </xf>
    <xf numFmtId="0" fontId="160" fillId="25" borderId="0" xfId="334" applyFont="1" applyFill="1" applyBorder="1" applyAlignment="1" applyProtection="1">
      <alignment horizontal="center" vertical="center"/>
      <protection hidden="1"/>
    </xf>
    <xf numFmtId="189" fontId="73" fillId="25" borderId="0" xfId="0" applyNumberFormat="1" applyFont="1" applyFill="1" applyBorder="1" applyAlignment="1" applyProtection="1">
      <alignment horizontal="right" vertical="center"/>
      <protection hidden="1"/>
    </xf>
    <xf numFmtId="184" fontId="72" fillId="25" borderId="0" xfId="333" applyNumberFormat="1" applyFont="1" applyFill="1" applyAlignment="1" applyProtection="1">
      <alignment horizontal="center" vertical="center"/>
      <protection hidden="1"/>
    </xf>
    <xf numFmtId="0" fontId="72" fillId="25" borderId="0" xfId="333" applyFont="1" applyFill="1" applyAlignment="1" applyProtection="1">
      <alignment horizontal="center" vertical="center"/>
      <protection hidden="1"/>
    </xf>
    <xf numFmtId="3" fontId="72" fillId="25" borderId="0" xfId="333" applyNumberFormat="1" applyFont="1" applyFill="1" applyAlignment="1" applyProtection="1">
      <alignment horizontal="left" vertical="center"/>
      <protection hidden="1"/>
    </xf>
    <xf numFmtId="3" fontId="72" fillId="25" borderId="0" xfId="333" applyNumberFormat="1" applyFont="1" applyFill="1" applyAlignment="1" applyProtection="1">
      <alignment horizontal="center" vertical="center"/>
      <protection hidden="1"/>
    </xf>
    <xf numFmtId="0" fontId="176" fillId="25" borderId="0" xfId="333" applyFont="1" applyFill="1" applyBorder="1" applyAlignment="1" applyProtection="1">
      <alignment horizontal="center" vertical="center"/>
      <protection hidden="1"/>
    </xf>
    <xf numFmtId="0" fontId="161" fillId="25" borderId="0" xfId="333" applyFont="1" applyFill="1" applyAlignment="1" applyProtection="1">
      <alignment horizontal="center" vertical="center"/>
      <protection hidden="1"/>
    </xf>
    <xf numFmtId="3" fontId="176" fillId="25" borderId="0" xfId="333" applyNumberFormat="1" applyFont="1" applyFill="1" applyAlignment="1" applyProtection="1">
      <alignment horizontal="center" vertical="center"/>
      <protection hidden="1"/>
    </xf>
    <xf numFmtId="184" fontId="176" fillId="25" borderId="0" xfId="333" applyNumberFormat="1" applyFont="1" applyFill="1" applyAlignment="1" applyProtection="1">
      <alignment horizontal="center" vertical="center"/>
      <protection hidden="1"/>
    </xf>
    <xf numFmtId="181" fontId="164" fillId="25" borderId="0" xfId="342" applyNumberFormat="1" applyFont="1" applyFill="1" applyAlignment="1" applyProtection="1">
      <alignment horizontal="center" vertical="center"/>
      <protection hidden="1"/>
    </xf>
    <xf numFmtId="0" fontId="164" fillId="25" borderId="0" xfId="342" applyFont="1" applyFill="1" applyAlignment="1" applyProtection="1">
      <alignment horizontal="center" vertical="center"/>
      <protection hidden="1"/>
    </xf>
    <xf numFmtId="3" fontId="164" fillId="25" borderId="0" xfId="342" applyNumberFormat="1" applyFont="1" applyFill="1" applyAlignment="1" applyProtection="1">
      <alignment horizontal="center" vertical="center"/>
      <protection hidden="1"/>
    </xf>
    <xf numFmtId="0" fontId="164" fillId="25" borderId="0" xfId="342" applyFont="1" applyFill="1" applyBorder="1" applyAlignment="1" applyProtection="1">
      <alignment horizontal="center" vertical="center"/>
      <protection hidden="1"/>
    </xf>
    <xf numFmtId="3" fontId="164" fillId="25" borderId="0" xfId="342" applyNumberFormat="1" applyFont="1" applyFill="1" applyBorder="1" applyAlignment="1" applyProtection="1">
      <alignment horizontal="center" vertical="center"/>
      <protection hidden="1"/>
    </xf>
    <xf numFmtId="181" fontId="164" fillId="25" borderId="0" xfId="342" applyNumberFormat="1" applyFont="1" applyFill="1" applyBorder="1" applyAlignment="1" applyProtection="1">
      <alignment horizontal="center" vertical="center"/>
      <protection hidden="1"/>
    </xf>
    <xf numFmtId="0" fontId="158" fillId="25" borderId="0" xfId="342" applyFont="1" applyFill="1" applyBorder="1" applyAlignment="1" applyProtection="1">
      <alignment horizontal="center" vertical="center"/>
      <protection hidden="1"/>
    </xf>
    <xf numFmtId="0" fontId="159" fillId="25" borderId="0" xfId="342" applyFont="1" applyFill="1" applyAlignment="1" applyProtection="1">
      <alignment horizontal="center" vertical="center"/>
      <protection hidden="1"/>
    </xf>
    <xf numFmtId="181" fontId="159" fillId="25" borderId="0" xfId="342" applyNumberFormat="1" applyFont="1" applyFill="1" applyAlignment="1" applyProtection="1">
      <alignment horizontal="center" vertical="center"/>
      <protection hidden="1"/>
    </xf>
    <xf numFmtId="0" fontId="159" fillId="25" borderId="0" xfId="342" applyFont="1" applyFill="1" applyBorder="1" applyAlignment="1" applyProtection="1">
      <alignment horizontal="center" vertical="center"/>
      <protection hidden="1"/>
    </xf>
    <xf numFmtId="181" fontId="72" fillId="25" borderId="0" xfId="342" applyNumberFormat="1" applyFont="1" applyFill="1" applyBorder="1" applyAlignment="1" applyProtection="1">
      <alignment horizontal="center" vertical="center"/>
      <protection hidden="1"/>
    </xf>
    <xf numFmtId="3" fontId="72" fillId="25" borderId="0" xfId="342" applyNumberFormat="1" applyFont="1" applyFill="1" applyBorder="1" applyAlignment="1" applyProtection="1">
      <alignment horizontal="center" vertical="center"/>
      <protection hidden="1"/>
    </xf>
    <xf numFmtId="177" fontId="72" fillId="25" borderId="26" xfId="269" applyFont="1" applyFill="1" applyBorder="1" applyAlignment="1" applyProtection="1">
      <alignment horizontal="center" vertical="center"/>
      <protection hidden="1"/>
    </xf>
    <xf numFmtId="177" fontId="72" fillId="25" borderId="27" xfId="269" applyFont="1" applyFill="1" applyBorder="1" applyAlignment="1" applyProtection="1">
      <alignment horizontal="center" vertical="center"/>
      <protection hidden="1"/>
    </xf>
    <xf numFmtId="177" fontId="72" fillId="25" borderId="29" xfId="269" applyFont="1" applyFill="1" applyBorder="1" applyAlignment="1" applyProtection="1">
      <alignment horizontal="center" vertical="center"/>
      <protection hidden="1"/>
    </xf>
    <xf numFmtId="177" fontId="72" fillId="25" borderId="30" xfId="269" applyFont="1" applyFill="1" applyBorder="1" applyAlignment="1" applyProtection="1">
      <alignment horizontal="center" vertical="center"/>
      <protection hidden="1"/>
    </xf>
    <xf numFmtId="41" fontId="72" fillId="25" borderId="0" xfId="324" applyNumberFormat="1" applyFont="1" applyFill="1" applyBorder="1" applyAlignment="1" applyProtection="1">
      <alignment vertical="center" wrapText="1"/>
      <protection hidden="1"/>
    </xf>
    <xf numFmtId="41" fontId="72" fillId="25" borderId="16" xfId="324" applyNumberFormat="1" applyFont="1" applyFill="1" applyBorder="1" applyAlignment="1" applyProtection="1">
      <alignment vertical="center" wrapText="1"/>
      <protection hidden="1"/>
    </xf>
    <xf numFmtId="3" fontId="160" fillId="25" borderId="0" xfId="334" applyNumberFormat="1" applyFont="1" applyFill="1" applyBorder="1" applyAlignment="1" applyProtection="1">
      <protection hidden="1"/>
    </xf>
    <xf numFmtId="182" fontId="160" fillId="25" borderId="0" xfId="0" applyNumberFormat="1" applyFont="1" applyFill="1" applyAlignment="1" applyProtection="1">
      <alignment horizontal="center"/>
      <protection hidden="1"/>
    </xf>
    <xf numFmtId="3" fontId="160" fillId="25" borderId="0" xfId="342" applyNumberFormat="1" applyFont="1" applyFill="1" applyBorder="1" applyAlignment="1" applyProtection="1">
      <alignment horizontal="center"/>
      <protection hidden="1"/>
    </xf>
    <xf numFmtId="181" fontId="160" fillId="25" borderId="0" xfId="342" applyNumberFormat="1" applyFont="1" applyFill="1" applyBorder="1" applyAlignment="1" applyProtection="1">
      <alignment horizontal="center"/>
      <protection hidden="1"/>
    </xf>
    <xf numFmtId="0" fontId="72" fillId="25" borderId="0" xfId="342" applyFont="1" applyFill="1" applyAlignment="1" applyProtection="1">
      <alignment horizontal="center" vertical="center"/>
      <protection hidden="1"/>
    </xf>
    <xf numFmtId="181" fontId="72" fillId="25" borderId="0" xfId="342" applyNumberFormat="1" applyFont="1" applyFill="1" applyAlignment="1" applyProtection="1">
      <alignment horizontal="center" vertical="center"/>
      <protection hidden="1"/>
    </xf>
    <xf numFmtId="3" fontId="72" fillId="25" borderId="0" xfId="342" applyNumberFormat="1" applyFont="1" applyFill="1" applyAlignment="1" applyProtection="1">
      <alignment horizontal="center" vertical="center"/>
      <protection hidden="1"/>
    </xf>
    <xf numFmtId="0" fontId="161" fillId="25" borderId="0" xfId="342" applyFont="1" applyFill="1" applyAlignment="1" applyProtection="1">
      <alignment horizontal="center" vertical="center"/>
      <protection hidden="1"/>
    </xf>
    <xf numFmtId="3" fontId="161" fillId="25" borderId="0" xfId="342" applyNumberFormat="1" applyFont="1" applyFill="1" applyAlignment="1" applyProtection="1">
      <alignment horizontal="center" vertical="center"/>
      <protection hidden="1"/>
    </xf>
    <xf numFmtId="181" fontId="161" fillId="25" borderId="0" xfId="342" applyNumberFormat="1" applyFont="1" applyFill="1" applyAlignment="1" applyProtection="1">
      <alignment horizontal="center" vertical="center"/>
      <protection hidden="1"/>
    </xf>
    <xf numFmtId="0" fontId="161" fillId="25" borderId="0" xfId="342" applyFont="1" applyFill="1" applyBorder="1" applyAlignment="1" applyProtection="1">
      <alignment horizontal="center" vertical="center"/>
      <protection hidden="1"/>
    </xf>
    <xf numFmtId="0" fontId="72" fillId="25" borderId="0" xfId="334" applyNumberFormat="1" applyFont="1" applyFill="1" applyBorder="1" applyAlignment="1" applyProtection="1">
      <alignment horizontal="left" vertical="center"/>
      <protection hidden="1"/>
    </xf>
    <xf numFmtId="177" fontId="72" fillId="25" borderId="0" xfId="262" applyFont="1" applyFill="1" applyBorder="1" applyAlignment="1" applyProtection="1">
      <alignment horizontal="center" vertical="center"/>
      <protection hidden="1"/>
    </xf>
    <xf numFmtId="0" fontId="160" fillId="25" borderId="35" xfId="334" applyNumberFormat="1" applyFont="1" applyFill="1" applyBorder="1" applyAlignment="1" applyProtection="1">
      <alignment horizontal="left" vertical="center"/>
      <protection hidden="1"/>
    </xf>
    <xf numFmtId="0" fontId="160" fillId="25" borderId="35" xfId="334" applyNumberFormat="1" applyFont="1" applyFill="1" applyBorder="1" applyAlignment="1" applyProtection="1">
      <alignment horizontal="right" vertical="center"/>
      <protection hidden="1"/>
    </xf>
    <xf numFmtId="0" fontId="160" fillId="25" borderId="0" xfId="334" applyNumberFormat="1" applyFont="1" applyFill="1" applyBorder="1" applyAlignment="1" applyProtection="1">
      <alignment horizontal="left" vertical="center"/>
      <protection hidden="1"/>
    </xf>
    <xf numFmtId="189" fontId="72" fillId="25" borderId="0" xfId="0" applyNumberFormat="1" applyFont="1" applyFill="1" applyBorder="1" applyAlignment="1" applyProtection="1">
      <alignment horizontal="right" vertical="center"/>
      <protection locked="0" hidden="1"/>
    </xf>
    <xf numFmtId="189" fontId="72" fillId="25" borderId="82" xfId="0" applyNumberFormat="1" applyFont="1" applyFill="1" applyBorder="1" applyAlignment="1" applyProtection="1">
      <alignment horizontal="right" vertical="center"/>
      <protection locked="0" hidden="1"/>
    </xf>
    <xf numFmtId="41" fontId="72" fillId="25" borderId="0" xfId="0" quotePrefix="1" applyNumberFormat="1" applyFont="1" applyFill="1" applyAlignment="1" applyProtection="1">
      <alignment horizontal="right" vertical="center"/>
      <protection locked="0" hidden="1"/>
    </xf>
    <xf numFmtId="41" fontId="72" fillId="25" borderId="0" xfId="216" applyNumberFormat="1" applyFont="1" applyFill="1" applyBorder="1" applyAlignment="1" applyProtection="1">
      <alignment horizontal="right" vertical="center"/>
      <protection locked="0" hidden="1"/>
    </xf>
    <xf numFmtId="41" fontId="72" fillId="25" borderId="16" xfId="216" applyNumberFormat="1" applyFont="1" applyFill="1" applyBorder="1" applyAlignment="1" applyProtection="1">
      <alignment horizontal="right" vertical="center"/>
      <protection locked="0" hidden="1"/>
    </xf>
    <xf numFmtId="41" fontId="72" fillId="25" borderId="0" xfId="228" applyNumberFormat="1" applyFont="1" applyFill="1" applyBorder="1" applyAlignment="1" applyProtection="1">
      <alignment horizontal="right" vertical="center"/>
      <protection locked="0" hidden="1"/>
    </xf>
    <xf numFmtId="177" fontId="72" fillId="25" borderId="82" xfId="3245" applyFont="1" applyFill="1" applyBorder="1" applyAlignment="1" applyProtection="1">
      <alignment horizontal="right" vertical="center"/>
      <protection hidden="1"/>
    </xf>
    <xf numFmtId="177" fontId="72" fillId="25" borderId="0" xfId="6020" quotePrefix="1" applyFont="1" applyFill="1" applyAlignment="1" applyProtection="1">
      <alignment horizontal="right" vertical="center"/>
      <protection locked="0" hidden="1"/>
    </xf>
    <xf numFmtId="177" fontId="72" fillId="25" borderId="18" xfId="6020" quotePrefix="1" applyFont="1" applyFill="1" applyBorder="1" applyAlignment="1" applyProtection="1">
      <alignment horizontal="right" vertical="center"/>
      <protection locked="0" hidden="1"/>
    </xf>
    <xf numFmtId="177" fontId="72" fillId="25" borderId="0" xfId="6020" quotePrefix="1" applyFont="1" applyFill="1" applyBorder="1" applyAlignment="1" applyProtection="1">
      <alignment horizontal="right" vertical="center"/>
      <protection locked="0" hidden="1"/>
    </xf>
    <xf numFmtId="221" fontId="72" fillId="25" borderId="0" xfId="6020" quotePrefix="1" applyNumberFormat="1" applyFont="1" applyFill="1" applyAlignment="1" applyProtection="1">
      <alignment horizontal="right" vertical="center"/>
      <protection locked="0" hidden="1"/>
    </xf>
    <xf numFmtId="189" fontId="72" fillId="25" borderId="0" xfId="226" applyNumberFormat="1" applyFont="1" applyFill="1" applyAlignment="1" applyProtection="1">
      <alignment horizontal="right" vertical="center"/>
      <protection locked="0" hidden="1"/>
    </xf>
    <xf numFmtId="189" fontId="72" fillId="25" borderId="0" xfId="226" applyNumberFormat="1" applyFont="1" applyFill="1" applyBorder="1" applyAlignment="1" applyProtection="1">
      <alignment horizontal="right" vertical="center"/>
      <protection locked="0" hidden="1"/>
    </xf>
    <xf numFmtId="41" fontId="72" fillId="25" borderId="0" xfId="226" applyNumberFormat="1" applyFont="1" applyFill="1" applyBorder="1" applyAlignment="1" applyProtection="1">
      <alignment horizontal="right" vertical="center"/>
      <protection locked="0" hidden="1"/>
    </xf>
    <xf numFmtId="41" fontId="72" fillId="25" borderId="0" xfId="226" quotePrefix="1" applyNumberFormat="1" applyFont="1" applyFill="1" applyAlignment="1" applyProtection="1">
      <alignment horizontal="right" vertical="center"/>
      <protection locked="0" hidden="1"/>
    </xf>
    <xf numFmtId="187" fontId="72" fillId="25" borderId="0" xfId="226" applyNumberFormat="1" applyFont="1" applyFill="1" applyBorder="1" applyAlignment="1" applyProtection="1">
      <alignment horizontal="right" vertical="center"/>
      <protection locked="0" hidden="1"/>
    </xf>
    <xf numFmtId="41" fontId="72" fillId="25" borderId="0" xfId="226" applyNumberFormat="1" applyFont="1" applyFill="1" applyAlignment="1" applyProtection="1">
      <alignment horizontal="right" vertical="center"/>
      <protection locked="0" hidden="1"/>
    </xf>
    <xf numFmtId="189" fontId="72" fillId="25" borderId="0" xfId="226" quotePrefix="1" applyNumberFormat="1" applyFont="1" applyFill="1" applyAlignment="1" applyProtection="1">
      <alignment horizontal="right" vertical="center"/>
      <protection locked="0" hidden="1"/>
    </xf>
    <xf numFmtId="220" fontId="72" fillId="25" borderId="0" xfId="227" quotePrefix="1" applyNumberFormat="1" applyFont="1" applyFill="1" applyBorder="1" applyAlignment="1" applyProtection="1">
      <alignment horizontal="right" vertical="center"/>
      <protection locked="0" hidden="1"/>
    </xf>
    <xf numFmtId="41" fontId="73" fillId="25" borderId="82" xfId="0" applyNumberFormat="1" applyFont="1" applyFill="1" applyBorder="1" applyAlignment="1" applyProtection="1">
      <alignment horizontal="center" vertical="center"/>
      <protection hidden="1"/>
    </xf>
    <xf numFmtId="41" fontId="73" fillId="25" borderId="82" xfId="0" applyNumberFormat="1" applyFont="1" applyFill="1" applyBorder="1" applyAlignment="1" applyProtection="1">
      <alignment horizontal="right" vertical="center" shrinkToFit="1"/>
      <protection locked="0" hidden="1"/>
    </xf>
    <xf numFmtId="41" fontId="73" fillId="25" borderId="82" xfId="0" applyNumberFormat="1" applyFont="1" applyFill="1" applyBorder="1" applyAlignment="1" applyProtection="1">
      <alignment horizontal="right" vertical="center"/>
      <protection locked="0" hidden="1"/>
    </xf>
    <xf numFmtId="41" fontId="72" fillId="25" borderId="82" xfId="0" applyNumberFormat="1" applyFont="1" applyFill="1" applyBorder="1" applyAlignment="1" applyProtection="1">
      <alignment horizontal="right" vertical="center"/>
      <protection locked="0" hidden="1"/>
    </xf>
    <xf numFmtId="41" fontId="72" fillId="25" borderId="82" xfId="0" quotePrefix="1" applyNumberFormat="1" applyFont="1" applyFill="1" applyBorder="1" applyAlignment="1" applyProtection="1">
      <alignment horizontal="right" vertical="center"/>
      <protection locked="0" hidden="1"/>
    </xf>
    <xf numFmtId="41" fontId="72" fillId="25" borderId="0" xfId="0" quotePrefix="1" applyNumberFormat="1" applyFont="1" applyFill="1" applyBorder="1" applyAlignment="1" applyProtection="1">
      <alignment horizontal="right" vertical="center"/>
      <protection locked="0" hidden="1"/>
    </xf>
    <xf numFmtId="41" fontId="72" fillId="25" borderId="82" xfId="0" applyNumberFormat="1" applyFont="1" applyFill="1" applyBorder="1" applyAlignment="1" applyProtection="1">
      <alignment horizontal="center" vertical="center"/>
      <protection hidden="1"/>
    </xf>
    <xf numFmtId="41" fontId="72" fillId="25" borderId="0" xfId="0" applyNumberFormat="1" applyFont="1" applyFill="1" applyBorder="1" applyAlignment="1" applyProtection="1">
      <alignment horizontal="right" vertical="center"/>
      <protection locked="0" hidden="1"/>
    </xf>
    <xf numFmtId="41" fontId="72" fillId="25" borderId="0" xfId="0" applyNumberFormat="1" applyFont="1" applyFill="1" applyBorder="1" applyAlignment="1" applyProtection="1">
      <alignment horizontal="center" vertical="center"/>
      <protection locked="0" hidden="1"/>
    </xf>
    <xf numFmtId="41" fontId="72" fillId="25" borderId="0" xfId="0" applyNumberFormat="1" applyFont="1" applyFill="1" applyAlignment="1" applyProtection="1">
      <alignment horizontal="right" vertical="center"/>
      <protection locked="0" hidden="1"/>
    </xf>
    <xf numFmtId="41" fontId="72" fillId="25" borderId="82" xfId="329" applyNumberFormat="1" applyFont="1" applyFill="1" applyBorder="1" applyAlignment="1" applyProtection="1">
      <alignment horizontal="right" vertical="center"/>
      <protection locked="0" hidden="1"/>
    </xf>
    <xf numFmtId="217" fontId="72" fillId="25" borderId="0" xfId="0" applyNumberFormat="1" applyFont="1" applyFill="1" applyBorder="1" applyAlignment="1" applyProtection="1">
      <alignment horizontal="right" vertical="center"/>
      <protection hidden="1"/>
    </xf>
    <xf numFmtId="0" fontId="64" fillId="25" borderId="0" xfId="335" applyFont="1" applyFill="1" applyBorder="1" applyAlignment="1" applyProtection="1">
      <alignment horizontal="center" vertical="center"/>
      <protection hidden="1"/>
    </xf>
    <xf numFmtId="0" fontId="64" fillId="25" borderId="0" xfId="335" applyFont="1" applyFill="1" applyAlignment="1" applyProtection="1">
      <alignment horizontal="center" vertical="center"/>
      <protection hidden="1"/>
    </xf>
    <xf numFmtId="0" fontId="64" fillId="25" borderId="0" xfId="335" applyFont="1" applyFill="1" applyBorder="1" applyAlignment="1" applyProtection="1">
      <alignment horizontal="left" vertical="center"/>
      <protection hidden="1"/>
    </xf>
    <xf numFmtId="3" fontId="64" fillId="25" borderId="0" xfId="335" applyNumberFormat="1" applyFont="1" applyFill="1" applyBorder="1" applyAlignment="1" applyProtection="1">
      <alignment horizontal="center" vertical="center"/>
      <protection hidden="1"/>
    </xf>
    <xf numFmtId="3" fontId="185" fillId="25" borderId="0" xfId="335" applyNumberFormat="1" applyFont="1" applyFill="1" applyBorder="1" applyAlignment="1" applyProtection="1">
      <alignment horizontal="center" vertical="center"/>
      <protection hidden="1"/>
    </xf>
    <xf numFmtId="3" fontId="186" fillId="25" borderId="0" xfId="335" applyNumberFormat="1" applyFont="1" applyFill="1" applyBorder="1" applyAlignment="1" applyProtection="1">
      <alignment horizontal="left"/>
      <protection hidden="1"/>
    </xf>
    <xf numFmtId="0" fontId="186" fillId="25" borderId="0" xfId="335" applyFont="1" applyFill="1" applyBorder="1" applyAlignment="1" applyProtection="1">
      <alignment horizontal="left"/>
      <protection hidden="1"/>
    </xf>
    <xf numFmtId="0" fontId="64" fillId="25" borderId="0" xfId="335" applyFont="1" applyFill="1" applyAlignment="1" applyProtection="1">
      <alignment horizontal="left" vertical="center"/>
      <protection hidden="1"/>
    </xf>
    <xf numFmtId="0" fontId="63" fillId="25" borderId="0" xfId="335" applyFont="1" applyFill="1" applyAlignment="1" applyProtection="1">
      <alignment horizontal="center" vertical="center"/>
      <protection hidden="1"/>
    </xf>
    <xf numFmtId="0" fontId="63" fillId="25" borderId="0" xfId="335" applyFont="1" applyFill="1" applyBorder="1" applyAlignment="1" applyProtection="1">
      <alignment horizontal="center" vertical="center"/>
      <protection hidden="1"/>
    </xf>
    <xf numFmtId="2" fontId="63" fillId="25" borderId="0" xfId="335" applyNumberFormat="1" applyFont="1" applyFill="1" applyBorder="1" applyAlignment="1" applyProtection="1">
      <alignment horizontal="center" vertical="center"/>
      <protection hidden="1"/>
    </xf>
    <xf numFmtId="0" fontId="187" fillId="25" borderId="0" xfId="335" applyFont="1" applyFill="1" applyAlignment="1" applyProtection="1">
      <alignment horizontal="center" vertical="center"/>
      <protection hidden="1"/>
    </xf>
    <xf numFmtId="3" fontId="30" fillId="25" borderId="0" xfId="0" applyNumberFormat="1" applyFont="1" applyFill="1" applyAlignment="1" applyProtection="1">
      <alignment horizontal="center" vertical="center"/>
      <protection hidden="1"/>
    </xf>
    <xf numFmtId="205" fontId="30" fillId="25" borderId="0" xfId="0" applyNumberFormat="1" applyFont="1" applyFill="1" applyAlignment="1" applyProtection="1">
      <alignment horizontal="center" vertical="center"/>
      <protection hidden="1"/>
    </xf>
    <xf numFmtId="2" fontId="30" fillId="25" borderId="0" xfId="0" applyNumberFormat="1" applyFont="1" applyFill="1" applyAlignment="1" applyProtection="1">
      <alignment horizontal="center" vertical="center"/>
      <protection hidden="1"/>
    </xf>
    <xf numFmtId="3" fontId="64" fillId="25" borderId="0" xfId="0" applyNumberFormat="1" applyFont="1" applyFill="1" applyBorder="1" applyAlignment="1" applyProtection="1">
      <alignment horizontal="left" vertical="center"/>
      <protection hidden="1"/>
    </xf>
    <xf numFmtId="2" fontId="64" fillId="25" borderId="0" xfId="335" applyNumberFormat="1" applyFont="1" applyFill="1" applyBorder="1" applyAlignment="1" applyProtection="1">
      <alignment horizontal="left" vertical="center"/>
      <protection hidden="1"/>
    </xf>
    <xf numFmtId="205" fontId="64" fillId="25" borderId="0" xfId="0" applyNumberFormat="1" applyFont="1" applyFill="1" applyBorder="1" applyAlignment="1" applyProtection="1">
      <alignment horizontal="left" vertical="center"/>
      <protection hidden="1"/>
    </xf>
    <xf numFmtId="0" fontId="64" fillId="25" borderId="0" xfId="0" applyFont="1" applyFill="1" applyBorder="1" applyAlignment="1" applyProtection="1">
      <alignment horizontal="right" vertical="center"/>
      <protection hidden="1"/>
    </xf>
    <xf numFmtId="2" fontId="64" fillId="25" borderId="0" xfId="0" applyNumberFormat="1" applyFont="1" applyFill="1" applyBorder="1" applyAlignment="1" applyProtection="1">
      <alignment horizontal="left" vertical="center"/>
      <protection hidden="1"/>
    </xf>
    <xf numFmtId="0" fontId="64" fillId="25" borderId="0" xfId="0" applyFont="1" applyFill="1" applyBorder="1" applyAlignment="1" applyProtection="1">
      <alignment horizontal="left" vertical="center"/>
      <protection hidden="1"/>
    </xf>
    <xf numFmtId="177" fontId="64" fillId="25" borderId="0" xfId="283" applyFont="1" applyFill="1" applyBorder="1" applyAlignment="1" applyProtection="1">
      <alignment horizontal="center" vertical="center" wrapText="1"/>
      <protection hidden="1"/>
    </xf>
    <xf numFmtId="41" fontId="186" fillId="25" borderId="0" xfId="0" applyNumberFormat="1" applyFont="1" applyFill="1" applyAlignment="1" applyProtection="1">
      <alignment horizontal="right" vertical="center"/>
      <protection hidden="1"/>
    </xf>
    <xf numFmtId="218" fontId="186" fillId="25" borderId="0" xfId="0" applyNumberFormat="1" applyFont="1" applyFill="1" applyAlignment="1" applyProtection="1">
      <alignment horizontal="right" vertical="center"/>
      <protection hidden="1"/>
    </xf>
    <xf numFmtId="215" fontId="186" fillId="25" borderId="0" xfId="0" applyNumberFormat="1" applyFont="1" applyFill="1" applyAlignment="1" applyProtection="1">
      <alignment horizontal="right" vertical="center"/>
      <protection hidden="1"/>
    </xf>
    <xf numFmtId="177" fontId="186" fillId="25" borderId="0" xfId="6020" quotePrefix="1" applyFont="1" applyFill="1" applyAlignment="1" applyProtection="1">
      <alignment horizontal="right" vertical="center"/>
      <protection hidden="1"/>
    </xf>
    <xf numFmtId="188" fontId="186" fillId="25" borderId="0" xfId="216" applyNumberFormat="1" applyFont="1" applyFill="1" applyAlignment="1" applyProtection="1">
      <alignment horizontal="right" vertical="center"/>
      <protection hidden="1"/>
    </xf>
    <xf numFmtId="216" fontId="186" fillId="25" borderId="0" xfId="0" applyNumberFormat="1" applyFont="1" applyFill="1" applyAlignment="1" applyProtection="1">
      <alignment horizontal="right" vertical="center"/>
      <protection hidden="1"/>
    </xf>
    <xf numFmtId="215" fontId="186" fillId="25" borderId="0" xfId="0" applyNumberFormat="1" applyFont="1" applyFill="1" applyBorder="1" applyAlignment="1" applyProtection="1">
      <alignment horizontal="right" vertical="center"/>
      <protection hidden="1"/>
    </xf>
    <xf numFmtId="219" fontId="186" fillId="25" borderId="0" xfId="0" applyNumberFormat="1" applyFont="1" applyFill="1" applyAlignment="1" applyProtection="1">
      <alignment horizontal="right" vertical="center"/>
      <protection hidden="1"/>
    </xf>
    <xf numFmtId="177" fontId="64" fillId="25" borderId="18" xfId="270" quotePrefix="1" applyFont="1" applyFill="1" applyBorder="1" applyAlignment="1" applyProtection="1">
      <alignment horizontal="center" vertical="center"/>
      <protection hidden="1"/>
    </xf>
    <xf numFmtId="41" fontId="189" fillId="25" borderId="0" xfId="0" applyNumberFormat="1" applyFont="1" applyFill="1" applyAlignment="1" applyProtection="1">
      <alignment horizontal="right" vertical="center"/>
      <protection hidden="1"/>
    </xf>
    <xf numFmtId="218" fontId="189" fillId="25" borderId="0" xfId="216" applyNumberFormat="1" applyFont="1" applyFill="1" applyAlignment="1" applyProtection="1">
      <alignment horizontal="right" vertical="center"/>
      <protection hidden="1"/>
    </xf>
    <xf numFmtId="215" fontId="189" fillId="25" borderId="0" xfId="0" applyNumberFormat="1" applyFont="1" applyFill="1" applyAlignment="1" applyProtection="1">
      <alignment horizontal="right" vertical="center"/>
      <protection hidden="1"/>
    </xf>
    <xf numFmtId="177" fontId="189" fillId="25" borderId="0" xfId="216" applyFont="1" applyFill="1" applyAlignment="1" applyProtection="1">
      <alignment horizontal="right" vertical="center"/>
      <protection hidden="1"/>
    </xf>
    <xf numFmtId="188" fontId="189" fillId="25" borderId="0" xfId="216" applyNumberFormat="1" applyFont="1" applyFill="1" applyAlignment="1" applyProtection="1">
      <alignment horizontal="right" vertical="center"/>
      <protection hidden="1"/>
    </xf>
    <xf numFmtId="215" fontId="189" fillId="25" borderId="0" xfId="216" applyNumberFormat="1" applyFont="1" applyFill="1" applyAlignment="1" applyProtection="1">
      <alignment horizontal="right" vertical="center"/>
      <protection hidden="1"/>
    </xf>
    <xf numFmtId="216" fontId="189" fillId="25" borderId="0" xfId="216" applyNumberFormat="1" applyFont="1" applyFill="1" applyAlignment="1" applyProtection="1">
      <alignment horizontal="right" vertical="center"/>
      <protection hidden="1"/>
    </xf>
    <xf numFmtId="215" fontId="189" fillId="25" borderId="0" xfId="0" applyNumberFormat="1" applyFont="1" applyFill="1" applyBorder="1" applyAlignment="1" applyProtection="1">
      <alignment horizontal="right" vertical="center"/>
      <protection hidden="1"/>
    </xf>
    <xf numFmtId="177" fontId="64" fillId="25" borderId="16" xfId="270" applyFont="1" applyFill="1" applyBorder="1" applyAlignment="1" applyProtection="1">
      <alignment horizontal="center" vertical="center"/>
      <protection hidden="1"/>
    </xf>
    <xf numFmtId="43" fontId="186" fillId="25" borderId="0" xfId="0" applyNumberFormat="1" applyFont="1" applyFill="1" applyAlignment="1" applyProtection="1">
      <alignment horizontal="right" vertical="center"/>
      <protection hidden="1"/>
    </xf>
    <xf numFmtId="218" fontId="186" fillId="25" borderId="0" xfId="0" applyNumberFormat="1" applyFont="1" applyFill="1" applyBorder="1" applyAlignment="1" applyProtection="1">
      <alignment horizontal="right" vertical="center"/>
      <protection hidden="1"/>
    </xf>
    <xf numFmtId="177" fontId="64" fillId="25" borderId="18" xfId="270" applyFont="1" applyFill="1" applyBorder="1" applyAlignment="1" applyProtection="1">
      <alignment horizontal="center" vertical="center"/>
      <protection hidden="1"/>
    </xf>
    <xf numFmtId="182" fontId="64" fillId="25" borderId="16" xfId="0" applyNumberFormat="1" applyFont="1" applyFill="1" applyBorder="1" applyAlignment="1" applyProtection="1">
      <alignment horizontal="center" vertical="center"/>
      <protection hidden="1"/>
    </xf>
    <xf numFmtId="177" fontId="186" fillId="25" borderId="0" xfId="6020" quotePrefix="1" applyFont="1" applyFill="1" applyAlignment="1" applyProtection="1">
      <alignment horizontal="right" vertical="center"/>
      <protection locked="0" hidden="1"/>
    </xf>
    <xf numFmtId="188" fontId="186" fillId="25" borderId="0" xfId="6020" quotePrefix="1" applyNumberFormat="1" applyFont="1" applyFill="1" applyAlignment="1" applyProtection="1">
      <alignment horizontal="right" vertical="center"/>
      <protection locked="0" hidden="1"/>
    </xf>
    <xf numFmtId="215" fontId="186" fillId="25" borderId="0" xfId="6020" quotePrefix="1" applyNumberFormat="1" applyFont="1" applyFill="1" applyAlignment="1" applyProtection="1">
      <alignment horizontal="right" vertical="center"/>
      <protection locked="0" hidden="1"/>
    </xf>
    <xf numFmtId="218" fontId="186" fillId="25" borderId="0" xfId="6020" quotePrefix="1" applyNumberFormat="1" applyFont="1" applyFill="1" applyAlignment="1" applyProtection="1">
      <alignment horizontal="right" vertical="center"/>
      <protection locked="0" hidden="1"/>
    </xf>
    <xf numFmtId="216" fontId="186" fillId="25" borderId="0" xfId="6020" quotePrefix="1" applyNumberFormat="1" applyFont="1" applyFill="1" applyAlignment="1" applyProtection="1">
      <alignment horizontal="right" vertical="center"/>
      <protection locked="0" hidden="1"/>
    </xf>
    <xf numFmtId="215" fontId="186" fillId="25" borderId="0" xfId="6020" quotePrefix="1" applyNumberFormat="1" applyFont="1" applyFill="1" applyBorder="1" applyAlignment="1" applyProtection="1">
      <alignment horizontal="right" vertical="center"/>
      <protection locked="0" hidden="1"/>
    </xf>
    <xf numFmtId="41" fontId="64" fillId="25" borderId="0" xfId="0" applyNumberFormat="1" applyFont="1" applyFill="1" applyAlignment="1" applyProtection="1">
      <alignment horizontal="right" vertical="center"/>
      <protection hidden="1"/>
    </xf>
    <xf numFmtId="3" fontId="186" fillId="25" borderId="0" xfId="0" applyNumberFormat="1" applyFont="1" applyFill="1" applyBorder="1" applyAlignment="1" applyProtection="1">
      <alignment horizontal="left"/>
      <protection hidden="1"/>
    </xf>
    <xf numFmtId="2" fontId="186" fillId="25" borderId="0" xfId="335" applyNumberFormat="1" applyFont="1" applyFill="1" applyBorder="1" applyAlignment="1" applyProtection="1">
      <alignment horizontal="left"/>
      <protection hidden="1"/>
    </xf>
    <xf numFmtId="205" fontId="186" fillId="25" borderId="0" xfId="0" applyNumberFormat="1" applyFont="1" applyFill="1" applyBorder="1" applyAlignment="1" applyProtection="1">
      <alignment horizontal="left"/>
      <protection hidden="1"/>
    </xf>
    <xf numFmtId="2" fontId="186" fillId="25" borderId="0" xfId="0" applyNumberFormat="1" applyFont="1" applyFill="1" applyBorder="1" applyAlignment="1" applyProtection="1">
      <alignment horizontal="left"/>
      <protection hidden="1"/>
    </xf>
    <xf numFmtId="0" fontId="186" fillId="25" borderId="0" xfId="0" applyFont="1" applyFill="1" applyBorder="1" applyAlignment="1" applyProtection="1">
      <alignment horizontal="left"/>
      <protection hidden="1"/>
    </xf>
    <xf numFmtId="182" fontId="186" fillId="25" borderId="0" xfId="335" applyNumberFormat="1" applyFont="1" applyFill="1" applyBorder="1" applyAlignment="1" applyProtection="1">
      <alignment horizontal="left"/>
      <protection hidden="1"/>
    </xf>
    <xf numFmtId="3" fontId="64" fillId="25" borderId="0" xfId="335" applyNumberFormat="1" applyFont="1" applyFill="1" applyAlignment="1" applyProtection="1">
      <alignment horizontal="center" vertical="center"/>
      <protection hidden="1"/>
    </xf>
    <xf numFmtId="3" fontId="64" fillId="25" borderId="0" xfId="0" applyNumberFormat="1" applyFont="1" applyFill="1" applyAlignment="1" applyProtection="1">
      <alignment horizontal="center" vertical="center"/>
      <protection hidden="1"/>
    </xf>
    <xf numFmtId="2" fontId="64" fillId="25" borderId="0" xfId="335" applyNumberFormat="1" applyFont="1" applyFill="1" applyBorder="1" applyAlignment="1" applyProtection="1">
      <alignment horizontal="center" vertical="center"/>
      <protection hidden="1"/>
    </xf>
    <xf numFmtId="205" fontId="64" fillId="25" borderId="0" xfId="0" applyNumberFormat="1" applyFont="1" applyFill="1" applyAlignment="1" applyProtection="1">
      <alignment horizontal="center" vertical="center"/>
      <protection hidden="1"/>
    </xf>
    <xf numFmtId="2" fontId="64" fillId="25" borderId="0" xfId="0" applyNumberFormat="1" applyFont="1" applyFill="1" applyAlignment="1" applyProtection="1">
      <alignment horizontal="center" vertical="center"/>
      <protection hidden="1"/>
    </xf>
    <xf numFmtId="0" fontId="64" fillId="25" borderId="0" xfId="0" applyFont="1" applyFill="1" applyAlignment="1" applyProtection="1">
      <alignment horizontal="center" vertical="center"/>
      <protection hidden="1"/>
    </xf>
    <xf numFmtId="0" fontId="64" fillId="25" borderId="0" xfId="335" applyFont="1" applyFill="1" applyAlignment="1" applyProtection="1">
      <alignment vertical="center"/>
      <protection hidden="1"/>
    </xf>
    <xf numFmtId="215" fontId="160" fillId="25" borderId="0" xfId="216" applyNumberFormat="1" applyFont="1" applyFill="1" applyBorder="1" applyAlignment="1" applyProtection="1">
      <alignment horizontal="right" vertical="center" shrinkToFit="1"/>
      <protection locked="0" hidden="1"/>
    </xf>
    <xf numFmtId="3" fontId="72" fillId="25" borderId="0" xfId="334" applyNumberFormat="1" applyFont="1" applyFill="1" applyAlignment="1" applyProtection="1">
      <alignment horizontal="center" vertical="top"/>
      <protection hidden="1"/>
    </xf>
    <xf numFmtId="0" fontId="72" fillId="25" borderId="0" xfId="334" applyFont="1" applyFill="1" applyBorder="1" applyAlignment="1" applyProtection="1">
      <alignment horizontal="center" vertical="top"/>
      <protection hidden="1"/>
    </xf>
    <xf numFmtId="3" fontId="72" fillId="25" borderId="0" xfId="334" applyNumberFormat="1" applyFont="1" applyFill="1" applyAlignment="1" applyProtection="1">
      <alignment horizontal="right" vertical="top"/>
      <protection hidden="1"/>
    </xf>
    <xf numFmtId="0" fontId="72" fillId="25" borderId="0" xfId="330" applyFont="1" applyFill="1" applyAlignment="1" applyProtection="1">
      <alignment vertical="top"/>
      <protection hidden="1"/>
    </xf>
    <xf numFmtId="0" fontId="169" fillId="25" borderId="0" xfId="0" applyFont="1" applyFill="1" applyAlignment="1" applyProtection="1">
      <alignment vertical="top"/>
      <protection hidden="1"/>
    </xf>
    <xf numFmtId="3" fontId="72" fillId="25" borderId="0" xfId="334" applyNumberFormat="1" applyFont="1" applyFill="1" applyAlignment="1" applyProtection="1">
      <alignment horizontal="left" vertical="top"/>
      <protection hidden="1"/>
    </xf>
    <xf numFmtId="0" fontId="163" fillId="25" borderId="0" xfId="335" applyFont="1" applyFill="1" applyAlignment="1" applyProtection="1">
      <alignment horizontal="center" vertical="top"/>
      <protection hidden="1"/>
    </xf>
    <xf numFmtId="0" fontId="163" fillId="25" borderId="0" xfId="335" applyFont="1" applyFill="1" applyBorder="1" applyAlignment="1" applyProtection="1">
      <alignment horizontal="center" vertical="top"/>
      <protection hidden="1"/>
    </xf>
    <xf numFmtId="0" fontId="72" fillId="25" borderId="0" xfId="0" applyFont="1" applyFill="1" applyAlignment="1" applyProtection="1">
      <alignment horizontal="right" vertical="top"/>
      <protection hidden="1"/>
    </xf>
    <xf numFmtId="0" fontId="72" fillId="25" borderId="0" xfId="0" applyFont="1" applyFill="1" applyBorder="1" applyAlignment="1" applyProtection="1">
      <alignment horizontal="right" vertical="top"/>
      <protection hidden="1"/>
    </xf>
    <xf numFmtId="0" fontId="169" fillId="25" borderId="0" xfId="0" applyFont="1" applyFill="1" applyAlignment="1" applyProtection="1">
      <alignment horizontal="center" vertical="top"/>
      <protection hidden="1"/>
    </xf>
    <xf numFmtId="3" fontId="72" fillId="25" borderId="0" xfId="334" applyNumberFormat="1" applyFont="1" applyFill="1" applyBorder="1" applyAlignment="1" applyProtection="1">
      <alignment horizontal="right" vertical="top"/>
      <protection hidden="1"/>
    </xf>
    <xf numFmtId="0" fontId="64" fillId="25" borderId="0" xfId="335" applyFont="1" applyFill="1" applyAlignment="1" applyProtection="1">
      <alignment horizontal="left" vertical="top"/>
      <protection hidden="1"/>
    </xf>
    <xf numFmtId="0" fontId="63" fillId="25" borderId="0" xfId="335" applyFont="1" applyFill="1" applyAlignment="1" applyProtection="1">
      <alignment horizontal="center" vertical="top"/>
      <protection hidden="1"/>
    </xf>
    <xf numFmtId="3" fontId="65" fillId="25" borderId="0" xfId="0" applyNumberFormat="1" applyFont="1" applyFill="1" applyAlignment="1" applyProtection="1">
      <alignment horizontal="center" vertical="top"/>
      <protection hidden="1"/>
    </xf>
    <xf numFmtId="0" fontId="63" fillId="25" borderId="0" xfId="335" applyFont="1" applyFill="1" applyBorder="1" applyAlignment="1" applyProtection="1">
      <alignment horizontal="center" vertical="top"/>
      <protection hidden="1"/>
    </xf>
    <xf numFmtId="2" fontId="63" fillId="25" borderId="0" xfId="335" applyNumberFormat="1" applyFont="1" applyFill="1" applyBorder="1" applyAlignment="1" applyProtection="1">
      <alignment horizontal="center" vertical="top"/>
      <protection hidden="1"/>
    </xf>
    <xf numFmtId="205" fontId="65" fillId="25" borderId="0" xfId="0" applyNumberFormat="1" applyFont="1" applyFill="1" applyAlignment="1" applyProtection="1">
      <alignment horizontal="center" vertical="top"/>
      <protection hidden="1"/>
    </xf>
    <xf numFmtId="0" fontId="64" fillId="25" borderId="0" xfId="0" applyFont="1" applyFill="1" applyAlignment="1" applyProtection="1">
      <alignment horizontal="right" vertical="top"/>
      <protection hidden="1"/>
    </xf>
    <xf numFmtId="0" fontId="65" fillId="25" borderId="0" xfId="0" applyFont="1" applyFill="1" applyAlignment="1" applyProtection="1">
      <alignment horizontal="center" vertical="top"/>
      <protection hidden="1"/>
    </xf>
    <xf numFmtId="0" fontId="63" fillId="25" borderId="0" xfId="335" applyFont="1" applyFill="1" applyBorder="1" applyAlignment="1" applyProtection="1">
      <alignment horizontal="right" vertical="top"/>
      <protection hidden="1"/>
    </xf>
    <xf numFmtId="3" fontId="64" fillId="25" borderId="0" xfId="334" applyNumberFormat="1" applyFont="1" applyFill="1" applyAlignment="1" applyProtection="1">
      <alignment horizontal="right" vertical="top"/>
      <protection hidden="1"/>
    </xf>
    <xf numFmtId="205" fontId="163" fillId="25" borderId="0" xfId="335" applyNumberFormat="1" applyFont="1" applyFill="1" applyAlignment="1" applyProtection="1">
      <alignment horizontal="center" vertical="top"/>
      <protection hidden="1"/>
    </xf>
    <xf numFmtId="4" fontId="163" fillId="25" borderId="0" xfId="335" applyNumberFormat="1" applyFont="1" applyFill="1" applyAlignment="1" applyProtection="1">
      <alignment horizontal="center" vertical="top"/>
      <protection hidden="1"/>
    </xf>
    <xf numFmtId="4" fontId="169" fillId="25" borderId="0" xfId="325" applyNumberFormat="1" applyFont="1" applyFill="1" applyAlignment="1" applyProtection="1">
      <alignment horizontal="center" vertical="top"/>
      <protection hidden="1"/>
    </xf>
    <xf numFmtId="205" fontId="163" fillId="25" borderId="0" xfId="335" applyNumberFormat="1" applyFont="1" applyFill="1" applyBorder="1" applyAlignment="1" applyProtection="1">
      <alignment horizontal="center" vertical="top"/>
      <protection hidden="1"/>
    </xf>
    <xf numFmtId="0" fontId="72" fillId="25" borderId="0" xfId="325" applyFont="1" applyFill="1" applyAlignment="1" applyProtection="1">
      <alignment horizontal="right" vertical="top"/>
      <protection hidden="1"/>
    </xf>
    <xf numFmtId="183" fontId="169" fillId="25" borderId="0" xfId="0" applyNumberFormat="1" applyFont="1" applyFill="1" applyAlignment="1" applyProtection="1">
      <alignment horizontal="center" vertical="top"/>
      <protection hidden="1"/>
    </xf>
    <xf numFmtId="182" fontId="163" fillId="25" borderId="0" xfId="335" applyNumberFormat="1" applyFont="1" applyFill="1" applyBorder="1" applyAlignment="1" applyProtection="1">
      <alignment horizontal="center" vertical="top"/>
      <protection hidden="1"/>
    </xf>
    <xf numFmtId="0" fontId="164" fillId="25" borderId="0" xfId="335" applyFont="1" applyFill="1" applyAlignment="1" applyProtection="1">
      <alignment horizontal="center" vertical="top"/>
      <protection hidden="1"/>
    </xf>
    <xf numFmtId="182" fontId="169" fillId="25" borderId="0" xfId="0" applyNumberFormat="1" applyFont="1" applyFill="1" applyAlignment="1" applyProtection="1">
      <alignment horizontal="center" vertical="top"/>
      <protection hidden="1"/>
    </xf>
    <xf numFmtId="0" fontId="169" fillId="25" borderId="0" xfId="0" applyFont="1" applyFill="1" applyBorder="1" applyAlignment="1" applyProtection="1">
      <alignment horizontal="center" vertical="top"/>
      <protection hidden="1"/>
    </xf>
    <xf numFmtId="0" fontId="164" fillId="25" borderId="0" xfId="0" applyFont="1" applyFill="1" applyBorder="1" applyAlignment="1" applyProtection="1">
      <alignment horizontal="center" vertical="top"/>
      <protection hidden="1"/>
    </xf>
    <xf numFmtId="3" fontId="72" fillId="25" borderId="0" xfId="334" applyNumberFormat="1" applyFont="1" applyFill="1" applyBorder="1" applyAlignment="1" applyProtection="1">
      <alignment horizontal="left" vertical="top"/>
      <protection hidden="1"/>
    </xf>
    <xf numFmtId="0" fontId="72" fillId="25" borderId="0" xfId="0" applyFont="1" applyFill="1" applyAlignment="1" applyProtection="1">
      <alignment horizontal="center" vertical="top"/>
      <protection hidden="1"/>
    </xf>
    <xf numFmtId="0" fontId="72" fillId="25" borderId="0" xfId="335" applyFont="1" applyFill="1" applyBorder="1" applyAlignment="1" applyProtection="1">
      <alignment horizontal="center" vertical="top"/>
      <protection hidden="1"/>
    </xf>
    <xf numFmtId="181" fontId="72" fillId="25" borderId="0" xfId="332" applyNumberFormat="1" applyFont="1" applyFill="1" applyAlignment="1" applyProtection="1">
      <alignment horizontal="center" vertical="top"/>
      <protection hidden="1"/>
    </xf>
    <xf numFmtId="0" fontId="72" fillId="25" borderId="0" xfId="332" applyFont="1" applyFill="1" applyAlignment="1" applyProtection="1">
      <alignment horizontal="center" vertical="top"/>
      <protection hidden="1"/>
    </xf>
    <xf numFmtId="3" fontId="72" fillId="25" borderId="0" xfId="332" applyNumberFormat="1" applyFont="1" applyFill="1" applyAlignment="1" applyProtection="1">
      <alignment horizontal="center" vertical="top"/>
      <protection hidden="1"/>
    </xf>
    <xf numFmtId="0" fontId="72" fillId="25" borderId="0" xfId="332" applyFont="1" applyFill="1" applyBorder="1" applyAlignment="1" applyProtection="1">
      <alignment horizontal="center" vertical="top"/>
      <protection hidden="1"/>
    </xf>
    <xf numFmtId="0" fontId="164" fillId="25" borderId="0" xfId="0" applyFont="1" applyFill="1" applyAlignment="1" applyProtection="1">
      <alignment horizontal="center" vertical="top"/>
      <protection hidden="1"/>
    </xf>
    <xf numFmtId="0" fontId="164" fillId="25" borderId="0" xfId="335" applyFont="1" applyFill="1" applyBorder="1" applyAlignment="1" applyProtection="1">
      <alignment horizontal="center" vertical="top"/>
      <protection hidden="1"/>
    </xf>
    <xf numFmtId="0" fontId="164" fillId="25" borderId="0" xfId="329" applyFont="1" applyFill="1" applyAlignment="1" applyProtection="1">
      <alignment horizontal="center" vertical="top"/>
      <protection hidden="1"/>
    </xf>
    <xf numFmtId="0" fontId="72" fillId="25" borderId="0" xfId="334" applyFont="1" applyFill="1" applyAlignment="1" applyProtection="1">
      <alignment horizontal="center" vertical="top"/>
      <protection hidden="1"/>
    </xf>
    <xf numFmtId="177" fontId="72" fillId="25" borderId="0" xfId="334" applyNumberFormat="1" applyFont="1" applyFill="1" applyAlignment="1" applyProtection="1">
      <alignment horizontal="center" vertical="top"/>
      <protection hidden="1"/>
    </xf>
    <xf numFmtId="1" fontId="163" fillId="25" borderId="0" xfId="340" applyNumberFormat="1" applyFont="1" applyFill="1" applyBorder="1" applyAlignment="1" applyProtection="1">
      <alignment horizontal="center" vertical="top"/>
      <protection hidden="1"/>
    </xf>
    <xf numFmtId="0" fontId="163" fillId="25" borderId="0" xfId="345" applyFont="1" applyFill="1" applyBorder="1" applyAlignment="1" applyProtection="1">
      <alignment horizontal="center" vertical="top"/>
      <protection hidden="1"/>
    </xf>
    <xf numFmtId="1" fontId="163" fillId="25" borderId="0" xfId="343" applyNumberFormat="1" applyFont="1" applyFill="1" applyBorder="1" applyAlignment="1" applyProtection="1">
      <alignment horizontal="center" vertical="top"/>
      <protection hidden="1"/>
    </xf>
    <xf numFmtId="1" fontId="163" fillId="25" borderId="0" xfId="343" applyNumberFormat="1" applyFont="1" applyFill="1" applyAlignment="1" applyProtection="1">
      <alignment horizontal="center" vertical="top"/>
      <protection hidden="1"/>
    </xf>
    <xf numFmtId="3" fontId="163" fillId="25" borderId="0" xfId="343" applyNumberFormat="1" applyFont="1" applyFill="1" applyAlignment="1" applyProtection="1">
      <alignment horizontal="center" vertical="top"/>
      <protection hidden="1"/>
    </xf>
    <xf numFmtId="1" fontId="163" fillId="25" borderId="0" xfId="338" applyNumberFormat="1" applyFont="1" applyFill="1" applyAlignment="1" applyProtection="1">
      <alignment horizontal="center" vertical="top"/>
      <protection hidden="1"/>
    </xf>
    <xf numFmtId="1" fontId="163" fillId="25" borderId="0" xfId="338" applyNumberFormat="1" applyFont="1" applyFill="1" applyBorder="1" applyAlignment="1" applyProtection="1">
      <alignment horizontal="center" vertical="top"/>
      <protection hidden="1"/>
    </xf>
    <xf numFmtId="181" fontId="72" fillId="25" borderId="0" xfId="341" applyNumberFormat="1" applyFont="1" applyFill="1" applyAlignment="1" applyProtection="1">
      <alignment horizontal="center" vertical="top"/>
      <protection hidden="1"/>
    </xf>
    <xf numFmtId="0" fontId="72" fillId="25" borderId="0" xfId="341" applyFont="1" applyFill="1" applyAlignment="1" applyProtection="1">
      <alignment horizontal="center" vertical="top"/>
      <protection hidden="1"/>
    </xf>
    <xf numFmtId="3" fontId="72" fillId="25" borderId="0" xfId="341" applyNumberFormat="1" applyFont="1" applyFill="1" applyAlignment="1" applyProtection="1">
      <alignment horizontal="center" vertical="top"/>
      <protection hidden="1"/>
    </xf>
    <xf numFmtId="0" fontId="72" fillId="25" borderId="0" xfId="341" applyFont="1" applyFill="1" applyBorder="1" applyAlignment="1" applyProtection="1">
      <alignment horizontal="center" vertical="top"/>
      <protection hidden="1"/>
    </xf>
    <xf numFmtId="0" fontId="163" fillId="25" borderId="0" xfId="336" applyFont="1" applyFill="1" applyBorder="1" applyAlignment="1" applyProtection="1">
      <alignment horizontal="center" vertical="top"/>
      <protection hidden="1"/>
    </xf>
    <xf numFmtId="0" fontId="164" fillId="25" borderId="0" xfId="336" applyFont="1" applyFill="1" applyAlignment="1" applyProtection="1">
      <alignment horizontal="center" vertical="top"/>
      <protection hidden="1"/>
    </xf>
    <xf numFmtId="183" fontId="163" fillId="25" borderId="0" xfId="336" applyNumberFormat="1" applyFont="1" applyFill="1" applyAlignment="1" applyProtection="1">
      <alignment horizontal="center" vertical="top"/>
      <protection hidden="1"/>
    </xf>
    <xf numFmtId="0" fontId="164" fillId="25" borderId="0" xfId="333" applyFont="1" applyFill="1" applyAlignment="1" applyProtection="1">
      <alignment horizontal="center" vertical="top"/>
      <protection hidden="1"/>
    </xf>
    <xf numFmtId="3" fontId="163" fillId="25" borderId="0" xfId="333" applyNumberFormat="1" applyFont="1" applyFill="1" applyAlignment="1" applyProtection="1">
      <alignment horizontal="center" vertical="top"/>
      <protection hidden="1"/>
    </xf>
    <xf numFmtId="184" fontId="163" fillId="25" borderId="0" xfId="333" applyNumberFormat="1" applyFont="1" applyFill="1" applyAlignment="1" applyProtection="1">
      <alignment horizontal="center" vertical="top"/>
      <protection hidden="1"/>
    </xf>
    <xf numFmtId="184" fontId="72" fillId="25" borderId="0" xfId="333" applyNumberFormat="1" applyFont="1" applyFill="1" applyAlignment="1" applyProtection="1">
      <alignment horizontal="right" vertical="top"/>
      <protection hidden="1"/>
    </xf>
    <xf numFmtId="0" fontId="163" fillId="25" borderId="0" xfId="333" applyFont="1" applyFill="1" applyBorder="1" applyAlignment="1" applyProtection="1">
      <alignment horizontal="center" vertical="top"/>
      <protection hidden="1"/>
    </xf>
    <xf numFmtId="0" fontId="180" fillId="25" borderId="0" xfId="333" applyFont="1" applyFill="1" applyBorder="1" applyAlignment="1" applyProtection="1">
      <alignment horizontal="center" vertical="top"/>
      <protection hidden="1"/>
    </xf>
    <xf numFmtId="181" fontId="164" fillId="25" borderId="0" xfId="342" applyNumberFormat="1" applyFont="1" applyFill="1" applyAlignment="1" applyProtection="1">
      <alignment horizontal="center" vertical="top"/>
      <protection hidden="1"/>
    </xf>
    <xf numFmtId="0" fontId="164" fillId="25" borderId="0" xfId="342" applyFont="1" applyFill="1" applyAlignment="1" applyProtection="1">
      <alignment horizontal="center" vertical="top"/>
      <protection hidden="1"/>
    </xf>
    <xf numFmtId="3" fontId="164" fillId="25" borderId="0" xfId="342" applyNumberFormat="1" applyFont="1" applyFill="1" applyAlignment="1" applyProtection="1">
      <alignment horizontal="center" vertical="top"/>
      <protection hidden="1"/>
    </xf>
    <xf numFmtId="0" fontId="164" fillId="25" borderId="0" xfId="342" applyFont="1" applyFill="1" applyBorder="1" applyAlignment="1" applyProtection="1">
      <alignment horizontal="center" vertical="top"/>
      <protection hidden="1"/>
    </xf>
    <xf numFmtId="3" fontId="164" fillId="25" borderId="0" xfId="342" applyNumberFormat="1" applyFont="1" applyFill="1" applyBorder="1" applyAlignment="1" applyProtection="1">
      <alignment horizontal="center" vertical="top"/>
      <protection hidden="1"/>
    </xf>
    <xf numFmtId="181" fontId="164" fillId="25" borderId="0" xfId="342" applyNumberFormat="1" applyFont="1" applyFill="1" applyBorder="1" applyAlignment="1" applyProtection="1">
      <alignment horizontal="center" vertical="top"/>
      <protection hidden="1"/>
    </xf>
    <xf numFmtId="49" fontId="72" fillId="25" borderId="0" xfId="334" applyNumberFormat="1" applyFont="1" applyFill="1" applyAlignment="1" applyProtection="1">
      <alignment horizontal="right" vertical="top"/>
      <protection hidden="1"/>
    </xf>
    <xf numFmtId="0" fontId="186" fillId="25" borderId="18" xfId="0" applyFont="1" applyFill="1" applyBorder="1" applyAlignment="1" applyProtection="1">
      <alignment horizontal="left" vertical="center"/>
      <protection hidden="1"/>
    </xf>
    <xf numFmtId="1" fontId="160" fillId="25" borderId="0" xfId="338" applyNumberFormat="1" applyFont="1" applyFill="1" applyAlignment="1" applyProtection="1">
      <alignment horizontal="right" vertical="center"/>
      <protection hidden="1"/>
    </xf>
    <xf numFmtId="0" fontId="160" fillId="25" borderId="0" xfId="0" applyFont="1" applyFill="1" applyAlignment="1" applyProtection="1">
      <alignment horizontal="left"/>
      <protection hidden="1"/>
    </xf>
    <xf numFmtId="0" fontId="158" fillId="25" borderId="0" xfId="335" applyFont="1" applyFill="1" applyBorder="1" applyAlignment="1" applyProtection="1">
      <alignment horizontal="center" vertical="center"/>
      <protection hidden="1"/>
    </xf>
    <xf numFmtId="0" fontId="159" fillId="25" borderId="0" xfId="335" applyFont="1" applyFill="1" applyBorder="1" applyAlignment="1" applyProtection="1">
      <alignment horizontal="center" vertical="center"/>
      <protection hidden="1"/>
    </xf>
    <xf numFmtId="41" fontId="72" fillId="25" borderId="0" xfId="0" applyNumberFormat="1" applyFont="1" applyFill="1" applyBorder="1" applyAlignment="1" applyProtection="1">
      <alignment horizontal="right" vertical="center"/>
      <protection hidden="1"/>
    </xf>
    <xf numFmtId="0" fontId="162" fillId="25" borderId="0" xfId="0" applyFont="1" applyFill="1" applyAlignment="1" applyProtection="1">
      <alignment horizontal="center" vertical="center"/>
      <protection hidden="1"/>
    </xf>
    <xf numFmtId="177" fontId="174" fillId="25" borderId="0" xfId="270" quotePrefix="1" applyFont="1" applyFill="1" applyBorder="1" applyAlignment="1" applyProtection="1">
      <alignment horizontal="center" vertical="center"/>
      <protection hidden="1"/>
    </xf>
    <xf numFmtId="177" fontId="160" fillId="25" borderId="0" xfId="270" quotePrefix="1" applyFont="1" applyFill="1" applyBorder="1" applyAlignment="1" applyProtection="1">
      <alignment horizontal="center" vertical="center"/>
      <protection hidden="1"/>
    </xf>
    <xf numFmtId="177" fontId="73" fillId="25" borderId="0" xfId="270" quotePrefix="1" applyFont="1" applyFill="1" applyBorder="1" applyAlignment="1" applyProtection="1">
      <alignment horizontal="center" vertical="center"/>
      <protection hidden="1"/>
    </xf>
    <xf numFmtId="177" fontId="73" fillId="25" borderId="16" xfId="270" quotePrefix="1" applyFont="1" applyFill="1" applyBorder="1" applyAlignment="1" applyProtection="1">
      <alignment horizontal="center" vertical="center"/>
      <protection hidden="1"/>
    </xf>
    <xf numFmtId="177" fontId="72" fillId="25" borderId="0" xfId="270" quotePrefix="1" applyFont="1" applyFill="1" applyBorder="1" applyAlignment="1" applyProtection="1">
      <alignment horizontal="center" vertical="center"/>
      <protection hidden="1"/>
    </xf>
    <xf numFmtId="177" fontId="72" fillId="25" borderId="16" xfId="270" quotePrefix="1" applyFont="1" applyFill="1" applyBorder="1" applyAlignment="1" applyProtection="1">
      <alignment horizontal="center" vertical="center"/>
      <protection hidden="1"/>
    </xf>
    <xf numFmtId="182" fontId="72" fillId="25" borderId="18" xfId="0" quotePrefix="1" applyNumberFormat="1" applyFont="1" applyFill="1" applyBorder="1" applyAlignment="1" applyProtection="1">
      <alignment horizontal="center" vertical="center"/>
      <protection hidden="1"/>
    </xf>
    <xf numFmtId="182" fontId="72" fillId="25" borderId="0" xfId="0" quotePrefix="1" applyNumberFormat="1" applyFont="1" applyFill="1" applyBorder="1" applyAlignment="1" applyProtection="1">
      <alignment horizontal="center" vertical="center"/>
      <protection hidden="1"/>
    </xf>
    <xf numFmtId="182" fontId="72" fillId="25" borderId="0" xfId="0" applyNumberFormat="1" applyFont="1" applyFill="1" applyBorder="1" applyAlignment="1" applyProtection="1">
      <alignment horizontal="center" vertical="center"/>
      <protection hidden="1"/>
    </xf>
    <xf numFmtId="182" fontId="72" fillId="25" borderId="16" xfId="0" applyNumberFormat="1" applyFont="1" applyFill="1" applyBorder="1" applyAlignment="1" applyProtection="1">
      <alignment horizontal="center" vertical="center"/>
      <protection hidden="1"/>
    </xf>
    <xf numFmtId="182" fontId="72" fillId="25" borderId="18" xfId="0" applyNumberFormat="1" applyFont="1" applyFill="1" applyBorder="1" applyAlignment="1" applyProtection="1">
      <alignment horizontal="center" vertical="center"/>
      <protection hidden="1"/>
    </xf>
    <xf numFmtId="177" fontId="72" fillId="25" borderId="24" xfId="272" applyFont="1" applyFill="1" applyBorder="1" applyAlignment="1" applyProtection="1">
      <alignment horizontal="center" vertical="center" wrapText="1"/>
      <protection hidden="1"/>
    </xf>
    <xf numFmtId="177" fontId="64" fillId="25" borderId="16" xfId="270" quotePrefix="1" applyFont="1" applyFill="1" applyBorder="1" applyAlignment="1" applyProtection="1">
      <alignment horizontal="center" vertical="center"/>
      <protection hidden="1"/>
    </xf>
    <xf numFmtId="0" fontId="183" fillId="25" borderId="0" xfId="335" applyFont="1" applyFill="1" applyBorder="1" applyAlignment="1" applyProtection="1">
      <alignment horizontal="center" vertical="center"/>
      <protection hidden="1"/>
    </xf>
    <xf numFmtId="0" fontId="184" fillId="25" borderId="0" xfId="335" applyFont="1" applyFill="1" applyBorder="1" applyAlignment="1" applyProtection="1">
      <alignment horizontal="center" vertical="center"/>
      <protection hidden="1"/>
    </xf>
    <xf numFmtId="185" fontId="158" fillId="25" borderId="0" xfId="0" applyNumberFormat="1" applyFont="1" applyFill="1" applyAlignment="1" applyProtection="1">
      <alignment horizontal="center" vertical="center"/>
      <protection hidden="1"/>
    </xf>
    <xf numFmtId="41" fontId="72" fillId="25" borderId="0" xfId="270" quotePrefix="1" applyNumberFormat="1" applyFont="1" applyFill="1" applyBorder="1" applyAlignment="1" applyProtection="1">
      <alignment horizontal="center" vertical="center"/>
      <protection hidden="1"/>
    </xf>
    <xf numFmtId="41" fontId="72" fillId="25" borderId="16" xfId="270" quotePrefix="1" applyNumberFormat="1" applyFont="1" applyFill="1" applyBorder="1" applyAlignment="1" applyProtection="1">
      <alignment horizontal="center" vertical="center"/>
      <protection hidden="1"/>
    </xf>
    <xf numFmtId="0" fontId="72" fillId="25" borderId="0" xfId="0" applyFont="1" applyFill="1" applyBorder="1" applyAlignment="1" applyProtection="1">
      <alignment horizontal="center" vertical="center"/>
      <protection hidden="1"/>
    </xf>
    <xf numFmtId="0" fontId="158" fillId="25" borderId="0" xfId="0" applyFont="1" applyFill="1" applyBorder="1" applyAlignment="1" applyProtection="1">
      <alignment horizontal="center" vertical="center"/>
      <protection hidden="1"/>
    </xf>
    <xf numFmtId="41" fontId="72" fillId="25" borderId="0" xfId="0" applyNumberFormat="1" applyFont="1" applyFill="1" applyBorder="1" applyAlignment="1" applyProtection="1">
      <alignment horizontal="center" vertical="center"/>
      <protection hidden="1"/>
    </xf>
    <xf numFmtId="205" fontId="158" fillId="25" borderId="0" xfId="325" applyNumberFormat="1" applyFont="1" applyFill="1" applyAlignment="1" applyProtection="1">
      <alignment horizontal="center" vertical="center"/>
      <protection hidden="1"/>
    </xf>
    <xf numFmtId="0" fontId="30" fillId="25" borderId="0" xfId="0" applyFont="1" applyFill="1" applyAlignment="1" applyProtection="1">
      <alignment horizontal="center" vertical="center"/>
      <protection hidden="1"/>
    </xf>
    <xf numFmtId="0" fontId="72" fillId="25" borderId="0" xfId="325" applyFont="1" applyFill="1" applyBorder="1" applyAlignment="1" applyProtection="1">
      <alignment horizontal="left" vertical="center"/>
      <protection hidden="1"/>
    </xf>
    <xf numFmtId="0" fontId="72" fillId="25" borderId="0" xfId="342" applyFont="1" applyFill="1" applyBorder="1" applyAlignment="1" applyProtection="1">
      <alignment horizontal="right" vertical="center"/>
      <protection hidden="1"/>
    </xf>
    <xf numFmtId="41" fontId="72" fillId="25" borderId="0" xfId="294" applyNumberFormat="1" applyFont="1" applyFill="1" applyBorder="1" applyAlignment="1" applyProtection="1">
      <alignment horizontal="right" vertical="center"/>
      <protection locked="0" hidden="1"/>
    </xf>
    <xf numFmtId="41" fontId="72" fillId="25" borderId="0" xfId="294" quotePrefix="1" applyNumberFormat="1" applyFont="1" applyFill="1" applyBorder="1" applyAlignment="1" applyProtection="1">
      <alignment horizontal="right" vertical="center"/>
      <protection locked="0" hidden="1"/>
    </xf>
    <xf numFmtId="41" fontId="72" fillId="25" borderId="0" xfId="3728" quotePrefix="1" applyNumberFormat="1" applyFont="1" applyFill="1" applyBorder="1" applyAlignment="1" applyProtection="1">
      <alignment horizontal="right" vertical="center"/>
      <protection locked="0" hidden="1"/>
    </xf>
    <xf numFmtId="41" fontId="72" fillId="25" borderId="0" xfId="3726" quotePrefix="1" applyNumberFormat="1" applyFont="1" applyFill="1" applyBorder="1" applyAlignment="1" applyProtection="1">
      <alignment horizontal="right" vertical="center"/>
      <protection locked="0" hidden="1"/>
    </xf>
    <xf numFmtId="41" fontId="72" fillId="25" borderId="0" xfId="3720" quotePrefix="1" applyNumberFormat="1" applyFont="1" applyFill="1" applyBorder="1" applyAlignment="1" applyProtection="1">
      <alignment horizontal="right" vertical="center"/>
      <protection locked="0" hidden="1"/>
    </xf>
    <xf numFmtId="41" fontId="72" fillId="25" borderId="0" xfId="3729" quotePrefix="1" applyNumberFormat="1" applyFont="1" applyFill="1" applyBorder="1" applyAlignment="1" applyProtection="1">
      <alignment horizontal="right" vertical="center"/>
      <protection locked="0" hidden="1"/>
    </xf>
    <xf numFmtId="41" fontId="72" fillId="25" borderId="0" xfId="294" applyNumberFormat="1" applyFont="1" applyFill="1" applyBorder="1" applyAlignment="1" applyProtection="1">
      <alignment vertical="center"/>
      <protection locked="0" hidden="1"/>
    </xf>
    <xf numFmtId="41" fontId="72" fillId="25" borderId="0" xfId="3727" quotePrefix="1" applyNumberFormat="1" applyFont="1" applyFill="1" applyBorder="1" applyAlignment="1" applyProtection="1">
      <alignment horizontal="right" vertical="center"/>
      <protection locked="0" hidden="1"/>
    </xf>
    <xf numFmtId="207" fontId="73" fillId="25" borderId="0" xfId="216" applyNumberFormat="1" applyFont="1" applyFill="1" applyAlignment="1" applyProtection="1">
      <alignment horizontal="right" vertical="center"/>
      <protection hidden="1"/>
    </xf>
    <xf numFmtId="207" fontId="73" fillId="25" borderId="0" xfId="216" quotePrefix="1" applyNumberFormat="1" applyFont="1" applyFill="1" applyBorder="1" applyAlignment="1" applyProtection="1">
      <alignment horizontal="right" vertical="center"/>
      <protection hidden="1"/>
    </xf>
    <xf numFmtId="3" fontId="72" fillId="25" borderId="56" xfId="262" applyNumberFormat="1" applyFont="1" applyFill="1" applyBorder="1" applyAlignment="1" applyProtection="1">
      <alignment horizontal="center" vertical="center" wrapText="1"/>
      <protection hidden="1"/>
    </xf>
    <xf numFmtId="3" fontId="72" fillId="25" borderId="29" xfId="262" applyNumberFormat="1" applyFont="1" applyFill="1" applyBorder="1" applyAlignment="1" applyProtection="1">
      <alignment horizontal="center" vertical="center" wrapText="1"/>
      <protection hidden="1"/>
    </xf>
    <xf numFmtId="0" fontId="72" fillId="25" borderId="16" xfId="0" applyFont="1" applyFill="1" applyBorder="1" applyAlignment="1" applyProtection="1">
      <alignment horizontal="center" vertical="center"/>
      <protection hidden="1"/>
    </xf>
    <xf numFmtId="0" fontId="73" fillId="25" borderId="16" xfId="0" quotePrefix="1" applyFont="1" applyFill="1" applyBorder="1" applyAlignment="1" applyProtection="1">
      <alignment horizontal="center" vertical="center"/>
      <protection hidden="1"/>
    </xf>
    <xf numFmtId="0" fontId="160" fillId="25" borderId="0" xfId="341" applyFont="1" applyFill="1" applyAlignment="1" applyProtection="1">
      <alignment horizontal="left"/>
      <protection hidden="1"/>
    </xf>
    <xf numFmtId="0" fontId="158" fillId="25" borderId="0" xfId="339" applyFont="1" applyFill="1" applyAlignment="1" applyProtection="1">
      <alignment horizontal="center" vertical="center"/>
      <protection hidden="1"/>
    </xf>
    <xf numFmtId="1" fontId="72" fillId="25" borderId="0" xfId="340" applyNumberFormat="1" applyFont="1" applyFill="1" applyBorder="1" applyAlignment="1" applyProtection="1">
      <alignment horizontal="center" vertical="center"/>
      <protection hidden="1"/>
    </xf>
    <xf numFmtId="0" fontId="158" fillId="25" borderId="0" xfId="335" applyFont="1" applyFill="1" applyBorder="1" applyAlignment="1" applyProtection="1">
      <alignment horizontal="center" vertical="center"/>
      <protection hidden="1"/>
    </xf>
    <xf numFmtId="0" fontId="159" fillId="25" borderId="0" xfId="335" applyFont="1" applyFill="1" applyBorder="1" applyAlignment="1" applyProtection="1">
      <alignment horizontal="center" vertical="center"/>
      <protection hidden="1"/>
    </xf>
    <xf numFmtId="0" fontId="162" fillId="25" borderId="0" xfId="0" applyFont="1" applyFill="1" applyAlignment="1" applyProtection="1">
      <alignment horizontal="center" vertical="center"/>
      <protection hidden="1"/>
    </xf>
    <xf numFmtId="182" fontId="72" fillId="25" borderId="16" xfId="0" quotePrefix="1" applyNumberFormat="1" applyFont="1" applyFill="1" applyBorder="1" applyAlignment="1" applyProtection="1">
      <alignment horizontal="center" vertical="center"/>
      <protection hidden="1"/>
    </xf>
    <xf numFmtId="182" fontId="72" fillId="25" borderId="0" xfId="0" applyNumberFormat="1" applyFont="1" applyFill="1" applyBorder="1" applyAlignment="1" applyProtection="1">
      <alignment horizontal="center" vertical="center"/>
      <protection hidden="1"/>
    </xf>
    <xf numFmtId="182" fontId="72" fillId="25" borderId="16" xfId="0" applyNumberFormat="1" applyFont="1" applyFill="1" applyBorder="1" applyAlignment="1" applyProtection="1">
      <alignment horizontal="center" vertical="center"/>
      <protection hidden="1"/>
    </xf>
    <xf numFmtId="177" fontId="72" fillId="25" borderId="0" xfId="216" applyFont="1" applyFill="1" applyBorder="1" applyAlignment="1" applyProtection="1">
      <alignment horizontal="right" vertical="center"/>
      <protection hidden="1"/>
    </xf>
    <xf numFmtId="0" fontId="72" fillId="25" borderId="0" xfId="0" applyFont="1" applyFill="1" applyBorder="1" applyAlignment="1" applyProtection="1">
      <alignment horizontal="center" vertical="center"/>
      <protection hidden="1"/>
    </xf>
    <xf numFmtId="41" fontId="72" fillId="25" borderId="0" xfId="0" applyNumberFormat="1" applyFont="1" applyFill="1" applyBorder="1" applyAlignment="1" applyProtection="1">
      <alignment horizontal="center" vertical="center"/>
      <protection hidden="1"/>
    </xf>
    <xf numFmtId="3" fontId="72" fillId="25" borderId="43" xfId="334" applyNumberFormat="1" applyFont="1" applyFill="1" applyBorder="1" applyAlignment="1" applyProtection="1">
      <alignment horizontal="center" vertical="center" wrapText="1"/>
      <protection hidden="1"/>
    </xf>
    <xf numFmtId="0" fontId="179" fillId="25" borderId="82" xfId="0" applyFont="1" applyFill="1" applyBorder="1" applyAlignment="1" applyProtection="1">
      <alignment horizontal="center" vertical="center"/>
      <protection hidden="1"/>
    </xf>
    <xf numFmtId="0" fontId="72" fillId="25" borderId="82" xfId="339" applyFont="1" applyFill="1" applyBorder="1" applyAlignment="1" applyProtection="1">
      <alignment horizontal="left" vertical="center"/>
      <protection hidden="1"/>
    </xf>
    <xf numFmtId="181" fontId="72" fillId="25" borderId="82" xfId="339" applyNumberFormat="1" applyFont="1" applyFill="1" applyBorder="1" applyAlignment="1" applyProtection="1">
      <alignment horizontal="center" vertical="center"/>
      <protection hidden="1"/>
    </xf>
    <xf numFmtId="0" fontId="72" fillId="25" borderId="82" xfId="339" applyFont="1" applyFill="1" applyBorder="1" applyAlignment="1" applyProtection="1">
      <alignment horizontal="center" vertical="center"/>
      <protection hidden="1"/>
    </xf>
    <xf numFmtId="3" fontId="72" fillId="25" borderId="82" xfId="339" applyNumberFormat="1" applyFont="1" applyFill="1" applyBorder="1" applyAlignment="1" applyProtection="1">
      <alignment horizontal="center" vertical="center"/>
      <protection hidden="1"/>
    </xf>
    <xf numFmtId="0" fontId="72" fillId="25" borderId="82" xfId="339" applyFont="1" applyFill="1" applyBorder="1" applyAlignment="1" applyProtection="1">
      <alignment horizontal="right" vertical="center"/>
      <protection hidden="1"/>
    </xf>
    <xf numFmtId="1" fontId="73" fillId="25" borderId="82" xfId="340" applyNumberFormat="1" applyFont="1" applyFill="1" applyBorder="1" applyAlignment="1" applyProtection="1">
      <alignment horizontal="center" vertical="center"/>
      <protection hidden="1"/>
    </xf>
    <xf numFmtId="1" fontId="72" fillId="25" borderId="82" xfId="340" applyNumberFormat="1" applyFont="1" applyFill="1" applyBorder="1" applyAlignment="1" applyProtection="1">
      <alignment horizontal="left" vertical="center"/>
      <protection hidden="1"/>
    </xf>
    <xf numFmtId="181" fontId="72" fillId="25" borderId="82" xfId="345" applyNumberFormat="1" applyFont="1" applyFill="1" applyBorder="1" applyAlignment="1" applyProtection="1">
      <alignment horizontal="left" vertical="center"/>
      <protection hidden="1"/>
    </xf>
    <xf numFmtId="0" fontId="72" fillId="25" borderId="82" xfId="345" applyFont="1" applyFill="1" applyBorder="1" applyAlignment="1" applyProtection="1">
      <alignment horizontal="left" vertical="center"/>
      <protection hidden="1"/>
    </xf>
    <xf numFmtId="41" fontId="72" fillId="25" borderId="82" xfId="0" applyNumberFormat="1" applyFont="1" applyFill="1" applyBorder="1" applyAlignment="1" applyProtection="1">
      <alignment horizontal="left" vertical="center"/>
      <protection hidden="1"/>
    </xf>
    <xf numFmtId="218" fontId="189" fillId="25" borderId="0" xfId="216" applyNumberFormat="1" applyFont="1" applyFill="1" applyAlignment="1" applyProtection="1">
      <alignment horizontal="right" vertical="center" shrinkToFit="1"/>
      <protection hidden="1"/>
    </xf>
    <xf numFmtId="219" fontId="189" fillId="25" borderId="0" xfId="216" applyNumberFormat="1" applyFont="1" applyFill="1" applyAlignment="1" applyProtection="1">
      <alignment horizontal="right" vertical="center" shrinkToFit="1"/>
      <protection hidden="1"/>
    </xf>
    <xf numFmtId="220" fontId="73" fillId="25" borderId="0" xfId="227" quotePrefix="1" applyNumberFormat="1" applyFont="1" applyFill="1" applyBorder="1" applyAlignment="1" applyProtection="1">
      <alignment horizontal="right" vertical="center" shrinkToFit="1"/>
      <protection hidden="1"/>
    </xf>
    <xf numFmtId="41" fontId="64" fillId="25" borderId="0" xfId="0" quotePrefix="1" applyNumberFormat="1" applyFont="1" applyFill="1" applyAlignment="1" applyProtection="1">
      <alignment horizontal="right" vertical="center"/>
      <protection locked="0" hidden="1"/>
    </xf>
    <xf numFmtId="182" fontId="64" fillId="25" borderId="0" xfId="0" applyNumberFormat="1" applyFont="1" applyFill="1" applyBorder="1" applyAlignment="1" applyProtection="1">
      <alignment horizontal="center" vertical="center"/>
      <protection hidden="1"/>
    </xf>
    <xf numFmtId="0" fontId="64" fillId="25" borderId="16" xfId="0" applyFont="1" applyFill="1" applyBorder="1" applyAlignment="1" applyProtection="1">
      <alignment horizontal="left" vertical="center"/>
      <protection hidden="1"/>
    </xf>
    <xf numFmtId="41" fontId="64" fillId="25" borderId="0" xfId="0" applyNumberFormat="1" applyFont="1" applyFill="1" applyBorder="1" applyAlignment="1" applyProtection="1">
      <alignment horizontal="right" vertical="center"/>
      <protection locked="0" hidden="1"/>
    </xf>
    <xf numFmtId="217" fontId="64" fillId="25" borderId="0" xfId="0" applyNumberFormat="1" applyFont="1" applyFill="1" applyBorder="1" applyAlignment="1" applyProtection="1">
      <alignment horizontal="right" vertical="center"/>
      <protection hidden="1"/>
    </xf>
    <xf numFmtId="217" fontId="64" fillId="25" borderId="0" xfId="0" applyNumberFormat="1" applyFont="1" applyFill="1" applyBorder="1" applyAlignment="1" applyProtection="1">
      <alignment horizontal="right" vertical="center"/>
      <protection locked="0" hidden="1"/>
    </xf>
    <xf numFmtId="217" fontId="64" fillId="25" borderId="82" xfId="0" applyNumberFormat="1" applyFont="1" applyFill="1" applyBorder="1" applyAlignment="1" applyProtection="1">
      <alignment horizontal="right" vertical="center"/>
      <protection hidden="1"/>
    </xf>
    <xf numFmtId="217" fontId="64" fillId="25" borderId="82" xfId="0" applyNumberFormat="1" applyFont="1" applyFill="1" applyBorder="1" applyAlignment="1" applyProtection="1">
      <alignment horizontal="right" vertical="center"/>
      <protection locked="0" hidden="1"/>
    </xf>
    <xf numFmtId="0" fontId="64" fillId="25" borderId="0" xfId="0" applyFont="1" applyFill="1" applyBorder="1" applyAlignment="1" applyProtection="1">
      <alignment horizontal="center" vertical="center"/>
      <protection hidden="1"/>
    </xf>
    <xf numFmtId="217" fontId="64" fillId="25" borderId="0" xfId="342" applyNumberFormat="1" applyFont="1" applyFill="1" applyBorder="1" applyAlignment="1" applyProtection="1">
      <alignment horizontal="right" vertical="center"/>
      <protection locked="0" hidden="1"/>
    </xf>
    <xf numFmtId="0" fontId="64" fillId="25" borderId="0" xfId="342" applyFont="1" applyFill="1" applyBorder="1" applyAlignment="1" applyProtection="1">
      <alignment horizontal="center" vertical="center"/>
      <protection hidden="1"/>
    </xf>
    <xf numFmtId="217" fontId="64" fillId="25" borderId="0" xfId="344" applyNumberFormat="1" applyFont="1" applyFill="1" applyBorder="1" applyAlignment="1" applyProtection="1">
      <alignment horizontal="right" vertical="center"/>
      <protection locked="0" hidden="1"/>
    </xf>
    <xf numFmtId="0" fontId="64" fillId="25" borderId="0" xfId="344" applyNumberFormat="1" applyFont="1" applyFill="1" applyBorder="1" applyAlignment="1" applyProtection="1">
      <alignment horizontal="center" vertical="center"/>
      <protection hidden="1"/>
    </xf>
    <xf numFmtId="217" fontId="64" fillId="25" borderId="0" xfId="332" applyNumberFormat="1" applyFont="1" applyFill="1" applyBorder="1" applyAlignment="1" applyProtection="1">
      <alignment horizontal="right" vertical="center"/>
      <protection locked="0" hidden="1"/>
    </xf>
    <xf numFmtId="0" fontId="64" fillId="25" borderId="0" xfId="332" applyFont="1" applyFill="1" applyBorder="1" applyAlignment="1" applyProtection="1">
      <alignment horizontal="center" vertical="center"/>
      <protection hidden="1"/>
    </xf>
    <xf numFmtId="182" fontId="64" fillId="25" borderId="4" xfId="0" applyNumberFormat="1" applyFont="1" applyFill="1" applyBorder="1" applyAlignment="1" applyProtection="1">
      <alignment horizontal="center" vertical="center"/>
      <protection hidden="1"/>
    </xf>
    <xf numFmtId="41" fontId="64" fillId="25" borderId="0" xfId="0" applyNumberFormat="1" applyFont="1" applyFill="1" applyAlignment="1" applyProtection="1">
      <alignment horizontal="right" vertical="center"/>
      <protection locked="0" hidden="1"/>
    </xf>
    <xf numFmtId="182" fontId="64" fillId="25" borderId="83" xfId="0" applyNumberFormat="1" applyFont="1" applyFill="1" applyBorder="1" applyAlignment="1" applyProtection="1">
      <alignment horizontal="center" vertical="center"/>
      <protection hidden="1"/>
    </xf>
    <xf numFmtId="0" fontId="64" fillId="25" borderId="17" xfId="0" applyFont="1" applyFill="1" applyBorder="1" applyAlignment="1" applyProtection="1">
      <alignment horizontal="left" vertical="center"/>
      <protection hidden="1"/>
    </xf>
    <xf numFmtId="41" fontId="64" fillId="25" borderId="19" xfId="0" applyNumberFormat="1" applyFont="1" applyFill="1" applyBorder="1" applyAlignment="1" applyProtection="1">
      <alignment horizontal="right" vertical="center"/>
      <protection hidden="1"/>
    </xf>
    <xf numFmtId="41" fontId="64" fillId="25" borderId="82" xfId="0" quotePrefix="1" applyNumberFormat="1" applyFont="1" applyFill="1" applyBorder="1" applyAlignment="1" applyProtection="1">
      <alignment horizontal="right" vertical="center"/>
      <protection locked="0" hidden="1"/>
    </xf>
    <xf numFmtId="219" fontId="186" fillId="25" borderId="0" xfId="6020" quotePrefix="1" applyNumberFormat="1" applyFont="1" applyFill="1" applyAlignment="1" applyProtection="1">
      <alignment horizontal="right" vertical="center"/>
      <protection locked="0" hidden="1"/>
    </xf>
    <xf numFmtId="215" fontId="186" fillId="25" borderId="82" xfId="0" applyNumberFormat="1" applyFont="1" applyFill="1" applyBorder="1" applyAlignment="1" applyProtection="1">
      <alignment horizontal="right" vertical="center"/>
      <protection hidden="1"/>
    </xf>
    <xf numFmtId="185" fontId="73" fillId="25" borderId="0" xfId="0" applyNumberFormat="1" applyFont="1" applyFill="1" applyBorder="1" applyAlignment="1" applyProtection="1">
      <alignment horizontal="center" vertical="center"/>
      <protection hidden="1"/>
    </xf>
    <xf numFmtId="185" fontId="73" fillId="25" borderId="82" xfId="216" applyNumberFormat="1" applyFont="1" applyFill="1" applyBorder="1" applyAlignment="1" applyProtection="1">
      <alignment horizontal="center" vertical="center"/>
      <protection hidden="1"/>
    </xf>
    <xf numFmtId="41" fontId="72" fillId="25" borderId="0" xfId="0" applyNumberFormat="1" applyFont="1" applyFill="1" applyBorder="1" applyAlignment="1" applyProtection="1">
      <alignment horizontal="right" vertical="center"/>
      <protection hidden="1"/>
    </xf>
    <xf numFmtId="177" fontId="160" fillId="25" borderId="0" xfId="270" quotePrefix="1" applyFont="1" applyFill="1" applyBorder="1" applyAlignment="1" applyProtection="1">
      <alignment horizontal="center" vertical="center"/>
      <protection hidden="1"/>
    </xf>
    <xf numFmtId="177" fontId="72" fillId="25" borderId="0" xfId="270" quotePrefix="1" applyFont="1" applyFill="1" applyBorder="1" applyAlignment="1" applyProtection="1">
      <alignment horizontal="center" vertical="center"/>
      <protection hidden="1"/>
    </xf>
    <xf numFmtId="177" fontId="72" fillId="25" borderId="16" xfId="270" quotePrefix="1" applyFont="1" applyFill="1" applyBorder="1" applyAlignment="1" applyProtection="1">
      <alignment horizontal="center" vertical="center"/>
      <protection hidden="1"/>
    </xf>
    <xf numFmtId="177" fontId="72" fillId="25" borderId="0" xfId="216" applyFont="1" applyFill="1" applyBorder="1" applyAlignment="1" applyProtection="1">
      <alignment horizontal="right" vertical="center"/>
      <protection hidden="1"/>
    </xf>
    <xf numFmtId="41" fontId="72" fillId="25" borderId="0" xfId="270" quotePrefix="1" applyNumberFormat="1" applyFont="1" applyFill="1" applyBorder="1" applyAlignment="1" applyProtection="1">
      <alignment horizontal="center" vertical="center"/>
      <protection hidden="1"/>
    </xf>
    <xf numFmtId="41" fontId="72" fillId="25" borderId="16" xfId="270" quotePrefix="1" applyNumberFormat="1" applyFont="1" applyFill="1" applyBorder="1" applyAlignment="1" applyProtection="1">
      <alignment horizontal="center" vertical="center"/>
      <protection hidden="1"/>
    </xf>
    <xf numFmtId="0" fontId="72" fillId="25" borderId="0" xfId="0" applyFont="1" applyFill="1" applyBorder="1" applyAlignment="1" applyProtection="1">
      <alignment horizontal="center" vertical="center"/>
      <protection hidden="1"/>
    </xf>
    <xf numFmtId="41" fontId="72" fillId="25" borderId="0" xfId="323" applyNumberFormat="1" applyFont="1" applyFill="1" applyBorder="1" applyAlignment="1" applyProtection="1">
      <alignment vertical="center"/>
      <protection locked="0" hidden="1"/>
    </xf>
    <xf numFmtId="41" fontId="73" fillId="25" borderId="0" xfId="334" applyNumberFormat="1" applyFont="1" applyFill="1" applyBorder="1" applyAlignment="1" applyProtection="1">
      <alignment horizontal="center" vertical="center"/>
      <protection hidden="1"/>
    </xf>
    <xf numFmtId="41" fontId="73" fillId="25" borderId="0" xfId="0" applyNumberFormat="1" applyFont="1" applyFill="1" applyAlignment="1" applyProtection="1">
      <alignment horizontal="right" vertical="center"/>
      <protection locked="0" hidden="1"/>
    </xf>
    <xf numFmtId="41" fontId="73" fillId="25" borderId="0" xfId="0" applyNumberFormat="1" applyFont="1" applyFill="1" applyBorder="1" applyAlignment="1" applyProtection="1">
      <alignment horizontal="right" vertical="center"/>
      <protection locked="0" hidden="1"/>
    </xf>
    <xf numFmtId="41" fontId="73" fillId="25" borderId="0" xfId="324" applyNumberFormat="1" applyFont="1" applyFill="1" applyBorder="1" applyAlignment="1" applyProtection="1">
      <alignment vertical="center" wrapText="1"/>
      <protection locked="0" hidden="1"/>
    </xf>
    <xf numFmtId="41" fontId="73" fillId="25" borderId="16" xfId="324" applyNumberFormat="1" applyFont="1" applyFill="1" applyBorder="1" applyAlignment="1" applyProtection="1">
      <alignment vertical="center" wrapText="1"/>
      <protection locked="0" hidden="1"/>
    </xf>
    <xf numFmtId="41" fontId="73" fillId="25" borderId="82" xfId="216" applyNumberFormat="1" applyFont="1" applyFill="1" applyBorder="1" applyAlignment="1" applyProtection="1">
      <alignment horizontal="right" vertical="center"/>
      <protection locked="0" hidden="1"/>
    </xf>
    <xf numFmtId="41" fontId="72" fillId="25" borderId="0" xfId="326" applyNumberFormat="1" applyFont="1" applyFill="1" applyBorder="1" applyAlignment="1" applyProtection="1">
      <alignment vertical="center"/>
      <protection locked="0" hidden="1"/>
    </xf>
    <xf numFmtId="214" fontId="72" fillId="25" borderId="0" xfId="0" applyNumberFormat="1" applyFont="1" applyFill="1" applyAlignment="1" applyProtection="1">
      <alignment horizontal="right" vertical="center"/>
      <protection locked="0" hidden="1"/>
    </xf>
    <xf numFmtId="41" fontId="73" fillId="25" borderId="0" xfId="327" applyNumberFormat="1" applyFont="1" applyFill="1" applyBorder="1" applyAlignment="1" applyProtection="1">
      <alignment vertical="center"/>
      <protection locked="0" hidden="1"/>
    </xf>
    <xf numFmtId="41" fontId="73" fillId="25" borderId="18" xfId="216" applyNumberFormat="1" applyFont="1" applyFill="1" applyBorder="1" applyAlignment="1" applyProtection="1">
      <alignment horizontal="right" vertical="center"/>
      <protection locked="0" hidden="1"/>
    </xf>
    <xf numFmtId="41" fontId="73" fillId="25" borderId="0" xfId="216" applyNumberFormat="1" applyFont="1" applyFill="1" applyBorder="1" applyAlignment="1" applyProtection="1">
      <alignment horizontal="right" vertical="center"/>
      <protection locked="0" hidden="1"/>
    </xf>
    <xf numFmtId="41" fontId="73" fillId="25" borderId="19" xfId="216" applyNumberFormat="1" applyFont="1" applyFill="1" applyBorder="1" applyAlignment="1" applyProtection="1">
      <alignment horizontal="right" vertical="center"/>
      <protection locked="0" hidden="1"/>
    </xf>
    <xf numFmtId="177" fontId="73" fillId="25" borderId="82" xfId="216" applyFont="1" applyFill="1" applyBorder="1" applyAlignment="1" applyProtection="1">
      <alignment horizontal="right" vertical="center"/>
      <protection locked="0" hidden="1"/>
    </xf>
    <xf numFmtId="235" fontId="73" fillId="25" borderId="17" xfId="0" quotePrefix="1" applyNumberFormat="1" applyFont="1" applyFill="1" applyBorder="1" applyAlignment="1" applyProtection="1">
      <alignment horizontal="center" vertical="center"/>
      <protection hidden="1"/>
    </xf>
    <xf numFmtId="41" fontId="73" fillId="25" borderId="0" xfId="0" applyNumberFormat="1" applyFont="1" applyFill="1" applyBorder="1" applyAlignment="1" applyProtection="1">
      <alignment vertical="center"/>
      <protection locked="0" hidden="1"/>
    </xf>
    <xf numFmtId="41" fontId="73" fillId="25" borderId="0" xfId="216" applyNumberFormat="1" applyFont="1" applyFill="1" applyBorder="1" applyAlignment="1" applyProtection="1">
      <alignment vertical="center"/>
      <protection locked="0" hidden="1"/>
    </xf>
    <xf numFmtId="41" fontId="73" fillId="25" borderId="82" xfId="216" applyNumberFormat="1" applyFont="1" applyFill="1" applyBorder="1" applyAlignment="1" applyProtection="1">
      <alignment vertical="center"/>
      <protection locked="0" hidden="1"/>
    </xf>
    <xf numFmtId="177" fontId="73" fillId="25" borderId="0" xfId="216" applyFont="1" applyFill="1" applyAlignment="1" applyProtection="1">
      <alignment horizontal="right" vertical="center"/>
      <protection locked="0" hidden="1"/>
    </xf>
    <xf numFmtId="0" fontId="178" fillId="25" borderId="82" xfId="345" applyFont="1" applyFill="1" applyBorder="1" applyAlignment="1" applyProtection="1">
      <alignment horizontal="center" vertical="center"/>
      <protection hidden="1"/>
    </xf>
    <xf numFmtId="0" fontId="73" fillId="25" borderId="82" xfId="216" applyNumberFormat="1" applyFont="1" applyFill="1" applyBorder="1" applyAlignment="1" applyProtection="1">
      <alignment horizontal="right" vertical="center"/>
      <protection locked="0" hidden="1"/>
    </xf>
    <xf numFmtId="0" fontId="73" fillId="25" borderId="0" xfId="216" applyNumberFormat="1" applyFont="1" applyFill="1" applyBorder="1" applyAlignment="1" applyProtection="1">
      <alignment horizontal="right" vertical="center"/>
      <protection locked="0" hidden="1"/>
    </xf>
    <xf numFmtId="0" fontId="73" fillId="25" borderId="83" xfId="339" quotePrefix="1" applyNumberFormat="1" applyFont="1" applyFill="1" applyBorder="1" applyAlignment="1" applyProtection="1">
      <alignment horizontal="center" vertical="center"/>
      <protection locked="0" hidden="1"/>
    </xf>
    <xf numFmtId="0" fontId="73" fillId="25" borderId="93" xfId="339" quotePrefix="1" applyNumberFormat="1" applyFont="1" applyFill="1" applyBorder="1" applyAlignment="1" applyProtection="1">
      <alignment horizontal="center" vertical="center"/>
      <protection locked="0" hidden="1"/>
    </xf>
    <xf numFmtId="41" fontId="73" fillId="25" borderId="82" xfId="0" quotePrefix="1" applyNumberFormat="1" applyFont="1" applyFill="1" applyBorder="1" applyAlignment="1" applyProtection="1">
      <alignment horizontal="right" vertical="center"/>
      <protection locked="0" hidden="1"/>
    </xf>
    <xf numFmtId="49" fontId="73" fillId="25" borderId="17" xfId="339" quotePrefix="1" applyNumberFormat="1" applyFont="1" applyFill="1" applyBorder="1" applyAlignment="1" applyProtection="1">
      <alignment horizontal="center" vertical="center"/>
      <protection locked="0" hidden="1"/>
    </xf>
    <xf numFmtId="177" fontId="73" fillId="25" borderId="82" xfId="216" applyFont="1" applyFill="1" applyBorder="1" applyAlignment="1" applyProtection="1">
      <alignment horizontal="center" vertical="center"/>
      <protection locked="0" hidden="1"/>
    </xf>
    <xf numFmtId="234" fontId="73" fillId="25" borderId="18" xfId="270" quotePrefix="1" applyNumberFormat="1" applyFont="1" applyFill="1" applyBorder="1" applyAlignment="1" applyProtection="1">
      <alignment horizontal="center" vertical="center"/>
      <protection hidden="1"/>
    </xf>
    <xf numFmtId="234" fontId="73" fillId="25" borderId="16" xfId="281" quotePrefix="1" applyNumberFormat="1" applyFont="1" applyFill="1" applyBorder="1" applyAlignment="1" applyProtection="1">
      <alignment horizontal="center" vertical="center"/>
      <protection hidden="1"/>
    </xf>
    <xf numFmtId="234" fontId="73" fillId="25" borderId="18" xfId="281" quotePrefix="1" applyNumberFormat="1" applyFont="1" applyFill="1" applyBorder="1" applyAlignment="1" applyProtection="1">
      <alignment horizontal="center" vertical="center"/>
      <protection hidden="1"/>
    </xf>
    <xf numFmtId="234" fontId="185" fillId="25" borderId="16" xfId="270" quotePrefix="1" applyNumberFormat="1" applyFont="1" applyFill="1" applyBorder="1" applyAlignment="1" applyProtection="1">
      <alignment horizontal="center" vertical="center"/>
      <protection hidden="1"/>
    </xf>
    <xf numFmtId="234" fontId="185" fillId="25" borderId="18" xfId="270" quotePrefix="1" applyNumberFormat="1" applyFont="1" applyFill="1" applyBorder="1" applyAlignment="1" applyProtection="1">
      <alignment horizontal="center" vertical="center"/>
      <protection hidden="1"/>
    </xf>
    <xf numFmtId="41" fontId="73" fillId="25" borderId="93" xfId="0" applyNumberFormat="1" applyFont="1" applyFill="1" applyBorder="1" applyAlignment="1" applyProtection="1">
      <alignment horizontal="right" vertical="center"/>
      <protection locked="0" hidden="1"/>
    </xf>
    <xf numFmtId="215" fontId="160" fillId="25" borderId="82" xfId="216" applyNumberFormat="1" applyFont="1" applyFill="1" applyBorder="1" applyAlignment="1" applyProtection="1">
      <alignment horizontal="right" vertical="center" shrinkToFit="1"/>
      <protection locked="0" hidden="1"/>
    </xf>
    <xf numFmtId="181" fontId="72" fillId="25" borderId="0" xfId="342" applyNumberFormat="1" applyFont="1" applyFill="1" applyAlignment="1" applyProtection="1">
      <alignment horizontal="left" vertical="center"/>
      <protection hidden="1"/>
    </xf>
    <xf numFmtId="177" fontId="73" fillId="25" borderId="0" xfId="216" applyFont="1" applyFill="1" applyBorder="1" applyAlignment="1" applyProtection="1">
      <alignment horizontal="center" vertical="center"/>
      <protection locked="0" hidden="1"/>
    </xf>
    <xf numFmtId="177" fontId="73" fillId="25" borderId="0" xfId="216" applyFont="1" applyFill="1" applyBorder="1" applyAlignment="1" applyProtection="1">
      <alignment horizontal="right" vertical="center"/>
      <protection locked="0" hidden="1"/>
    </xf>
    <xf numFmtId="185" fontId="73" fillId="25" borderId="82" xfId="216" applyNumberFormat="1" applyFont="1" applyFill="1" applyBorder="1" applyAlignment="1" applyProtection="1">
      <alignment horizontal="right" vertical="center"/>
      <protection locked="0" hidden="1"/>
    </xf>
    <xf numFmtId="177" fontId="72" fillId="25" borderId="82" xfId="6020" quotePrefix="1" applyFont="1" applyFill="1" applyBorder="1" applyAlignment="1" applyProtection="1">
      <alignment horizontal="right" vertical="center"/>
      <protection locked="0" hidden="1"/>
    </xf>
    <xf numFmtId="177" fontId="72" fillId="25" borderId="93" xfId="6020" quotePrefix="1" applyFont="1" applyFill="1" applyBorder="1" applyAlignment="1" applyProtection="1">
      <alignment horizontal="right" vertical="center"/>
      <protection locked="0" hidden="1"/>
    </xf>
    <xf numFmtId="221" fontId="72" fillId="25" borderId="82" xfId="6020" quotePrefix="1" applyNumberFormat="1" applyFont="1" applyFill="1" applyBorder="1" applyAlignment="1" applyProtection="1">
      <alignment horizontal="right" vertical="center"/>
      <protection locked="0" hidden="1"/>
    </xf>
    <xf numFmtId="41" fontId="72" fillId="25" borderId="82" xfId="226" applyNumberFormat="1" applyFont="1" applyFill="1" applyBorder="1" applyAlignment="1" applyProtection="1">
      <alignment horizontal="right" vertical="center"/>
      <protection locked="0" hidden="1"/>
    </xf>
    <xf numFmtId="220" fontId="72" fillId="25" borderId="93" xfId="227" quotePrefix="1" applyNumberFormat="1" applyFont="1" applyFill="1" applyBorder="1" applyAlignment="1" applyProtection="1">
      <alignment horizontal="right" vertical="center"/>
      <protection locked="0" hidden="1"/>
    </xf>
    <xf numFmtId="220" fontId="72" fillId="25" borderId="82" xfId="227" quotePrefix="1" applyNumberFormat="1" applyFont="1" applyFill="1" applyBorder="1" applyAlignment="1" applyProtection="1">
      <alignment horizontal="right" vertical="center"/>
      <protection locked="0" hidden="1"/>
    </xf>
    <xf numFmtId="182" fontId="72" fillId="25" borderId="83" xfId="0" applyNumberFormat="1" applyFont="1" applyFill="1" applyBorder="1" applyAlignment="1" applyProtection="1">
      <alignment horizontal="center" vertical="center"/>
      <protection hidden="1"/>
    </xf>
    <xf numFmtId="0" fontId="72" fillId="25" borderId="93" xfId="0" applyFont="1" applyFill="1" applyBorder="1" applyAlignment="1" applyProtection="1">
      <alignment horizontal="left" vertical="center"/>
      <protection hidden="1"/>
    </xf>
    <xf numFmtId="220" fontId="64" fillId="25" borderId="0" xfId="227" quotePrefix="1" applyNumberFormat="1" applyFont="1" applyFill="1" applyBorder="1" applyAlignment="1" applyProtection="1">
      <alignment horizontal="right" vertical="center"/>
      <protection locked="0" hidden="1"/>
    </xf>
    <xf numFmtId="1" fontId="160" fillId="25" borderId="0" xfId="338" applyNumberFormat="1" applyFont="1" applyFill="1" applyAlignment="1" applyProtection="1">
      <alignment horizontal="left" vertical="center"/>
      <protection hidden="1"/>
    </xf>
    <xf numFmtId="3" fontId="193" fillId="25" borderId="40" xfId="284" applyNumberFormat="1" applyFont="1" applyFill="1" applyBorder="1" applyAlignment="1" applyProtection="1">
      <alignment horizontal="center" vertical="center" wrapText="1"/>
      <protection hidden="1"/>
    </xf>
    <xf numFmtId="3" fontId="193" fillId="25" borderId="42" xfId="284" applyNumberFormat="1" applyFont="1" applyFill="1" applyBorder="1" applyAlignment="1" applyProtection="1">
      <alignment horizontal="center" vertical="center" wrapText="1" shrinkToFit="1"/>
      <protection hidden="1"/>
    </xf>
    <xf numFmtId="3" fontId="166" fillId="25" borderId="42" xfId="284" applyNumberFormat="1" applyFont="1" applyFill="1" applyBorder="1" applyAlignment="1" applyProtection="1">
      <alignment horizontal="center" vertical="center" wrapText="1"/>
      <protection hidden="1"/>
    </xf>
    <xf numFmtId="0" fontId="64" fillId="25" borderId="0" xfId="0" applyFont="1" applyFill="1" applyBorder="1" applyAlignment="1" applyProtection="1">
      <alignment horizontal="right" vertical="center"/>
      <protection locked="0" hidden="1"/>
    </xf>
    <xf numFmtId="0" fontId="64" fillId="25" borderId="0" xfId="342" applyFont="1" applyFill="1" applyBorder="1" applyAlignment="1" applyProtection="1">
      <alignment horizontal="right" vertical="center"/>
      <protection locked="0" hidden="1"/>
    </xf>
    <xf numFmtId="0" fontId="64" fillId="25" borderId="0" xfId="344" applyNumberFormat="1" applyFont="1" applyFill="1" applyBorder="1" applyAlignment="1" applyProtection="1">
      <alignment horizontal="right" vertical="center"/>
      <protection locked="0" hidden="1"/>
    </xf>
    <xf numFmtId="0" fontId="64" fillId="25" borderId="0" xfId="332" applyFont="1" applyFill="1" applyBorder="1" applyAlignment="1" applyProtection="1">
      <alignment horizontal="right" vertical="center"/>
      <protection locked="0" hidden="1"/>
    </xf>
    <xf numFmtId="0" fontId="160" fillId="25" borderId="0" xfId="261" applyNumberFormat="1" applyFont="1" applyFill="1" applyBorder="1" applyAlignment="1" applyProtection="1">
      <alignment horizontal="left" vertical="top"/>
      <protection hidden="1"/>
    </xf>
    <xf numFmtId="41" fontId="186" fillId="25" borderId="93" xfId="0" applyNumberFormat="1" applyFont="1" applyFill="1" applyBorder="1" applyAlignment="1" applyProtection="1">
      <alignment horizontal="right" vertical="center"/>
      <protection hidden="1"/>
    </xf>
    <xf numFmtId="177" fontId="186" fillId="25" borderId="82" xfId="6020" quotePrefix="1" applyFont="1" applyFill="1" applyBorder="1" applyAlignment="1" applyProtection="1">
      <alignment horizontal="right" vertical="center"/>
      <protection locked="0" hidden="1"/>
    </xf>
    <xf numFmtId="188" fontId="186" fillId="25" borderId="82" xfId="6020" quotePrefix="1" applyNumberFormat="1" applyFont="1" applyFill="1" applyBorder="1" applyAlignment="1" applyProtection="1">
      <alignment horizontal="right" vertical="center"/>
      <protection locked="0" hidden="1"/>
    </xf>
    <xf numFmtId="215" fontId="186" fillId="25" borderId="82" xfId="6020" quotePrefix="1" applyNumberFormat="1" applyFont="1" applyFill="1" applyBorder="1" applyAlignment="1" applyProtection="1">
      <alignment horizontal="right" vertical="center"/>
      <protection locked="0" hidden="1"/>
    </xf>
    <xf numFmtId="219" fontId="186" fillId="25" borderId="83" xfId="6020" quotePrefix="1" applyNumberFormat="1" applyFont="1" applyFill="1" applyBorder="1" applyAlignment="1" applyProtection="1">
      <alignment horizontal="right" vertical="center"/>
      <protection locked="0" hidden="1"/>
    </xf>
    <xf numFmtId="0" fontId="160" fillId="25" borderId="0" xfId="330" applyFont="1" applyFill="1" applyAlignment="1" applyProtection="1">
      <alignment vertical="top"/>
      <protection hidden="1"/>
    </xf>
    <xf numFmtId="0" fontId="160" fillId="25" borderId="0" xfId="0" applyFont="1" applyFill="1" applyBorder="1" applyAlignment="1" applyProtection="1">
      <alignment horizontal="right" vertical="center"/>
      <protection hidden="1"/>
    </xf>
    <xf numFmtId="182" fontId="160" fillId="25" borderId="0" xfId="0" applyNumberFormat="1" applyFont="1" applyFill="1" applyAlignment="1" applyProtection="1">
      <alignment horizontal="right" vertical="top"/>
      <protection hidden="1"/>
    </xf>
    <xf numFmtId="0" fontId="160" fillId="25" borderId="35" xfId="335" applyFont="1" applyFill="1" applyBorder="1" applyAlignment="1" applyProtection="1">
      <alignment horizontal="left" vertical="top"/>
      <protection hidden="1"/>
    </xf>
    <xf numFmtId="1" fontId="160" fillId="25" borderId="0" xfId="338" applyNumberFormat="1" applyFont="1" applyFill="1" applyAlignment="1" applyProtection="1">
      <alignment horizontal="right" vertical="top"/>
      <protection hidden="1"/>
    </xf>
    <xf numFmtId="3" fontId="160" fillId="25" borderId="0" xfId="334" applyNumberFormat="1" applyFont="1" applyFill="1" applyAlignment="1" applyProtection="1">
      <alignment horizontal="right" vertical="center"/>
      <protection hidden="1"/>
    </xf>
    <xf numFmtId="0" fontId="160" fillId="25" borderId="0" xfId="336" applyFont="1" applyFill="1" applyAlignment="1" applyProtection="1">
      <alignment horizontal="left" vertical="center"/>
      <protection hidden="1"/>
    </xf>
    <xf numFmtId="183" fontId="160" fillId="25" borderId="0" xfId="336" applyNumberFormat="1" applyFont="1" applyFill="1" applyAlignment="1" applyProtection="1">
      <alignment horizontal="right" vertical="center"/>
      <protection hidden="1"/>
    </xf>
    <xf numFmtId="0" fontId="160" fillId="25" borderId="35" xfId="346" applyFont="1" applyFill="1" applyBorder="1" applyAlignment="1" applyProtection="1">
      <alignment horizontal="right" vertical="center"/>
      <protection hidden="1"/>
    </xf>
    <xf numFmtId="0" fontId="160" fillId="25" borderId="35" xfId="341" applyFont="1" applyFill="1" applyBorder="1" applyAlignment="1" applyProtection="1">
      <alignment horizontal="left" vertical="center"/>
      <protection hidden="1"/>
    </xf>
    <xf numFmtId="0" fontId="160" fillId="25" borderId="0" xfId="335" applyFont="1" applyFill="1" applyBorder="1" applyAlignment="1" applyProtection="1">
      <alignment horizontal="right" vertical="center"/>
      <protection hidden="1"/>
    </xf>
    <xf numFmtId="41" fontId="174" fillId="25" borderId="0" xfId="0" applyNumberFormat="1" applyFont="1" applyFill="1" applyBorder="1" applyAlignment="1" applyProtection="1">
      <alignment horizontal="right" vertical="center"/>
      <protection hidden="1"/>
    </xf>
    <xf numFmtId="3" fontId="160" fillId="25" borderId="0" xfId="335" applyNumberFormat="1" applyFont="1" applyFill="1" applyBorder="1" applyAlignment="1" applyProtection="1">
      <alignment horizontal="left" vertical="center"/>
      <protection hidden="1"/>
    </xf>
    <xf numFmtId="0" fontId="160" fillId="25" borderId="0" xfId="346" applyFont="1" applyFill="1" applyBorder="1" applyAlignment="1" applyProtection="1">
      <alignment horizontal="left" vertical="center"/>
      <protection hidden="1"/>
    </xf>
    <xf numFmtId="0" fontId="162" fillId="25" borderId="0" xfId="0" applyFont="1" applyFill="1" applyAlignment="1" applyProtection="1">
      <alignment vertical="top"/>
      <protection hidden="1"/>
    </xf>
    <xf numFmtId="0" fontId="162" fillId="25" borderId="35" xfId="0" applyFont="1" applyFill="1" applyBorder="1" applyAlignment="1" applyProtection="1">
      <alignment vertical="top"/>
      <protection hidden="1"/>
    </xf>
    <xf numFmtId="182" fontId="72" fillId="25" borderId="16" xfId="0" quotePrefix="1" applyNumberFormat="1" applyFont="1" applyFill="1" applyBorder="1" applyAlignment="1" applyProtection="1">
      <alignment horizontal="center" vertical="center"/>
      <protection hidden="1"/>
    </xf>
    <xf numFmtId="177" fontId="73" fillId="25" borderId="82" xfId="216" applyNumberFormat="1" applyFont="1" applyFill="1" applyBorder="1" applyAlignment="1" applyProtection="1">
      <alignment horizontal="right" vertical="center"/>
      <protection locked="0" hidden="1"/>
    </xf>
    <xf numFmtId="177" fontId="73" fillId="25" borderId="82" xfId="216" applyNumberFormat="1" applyFont="1" applyFill="1" applyBorder="1" applyAlignment="1" applyProtection="1">
      <alignment horizontal="center" vertical="center"/>
      <protection hidden="1"/>
    </xf>
    <xf numFmtId="177" fontId="73" fillId="25" borderId="82" xfId="216" applyNumberFormat="1" applyFont="1" applyFill="1" applyBorder="1" applyAlignment="1" applyProtection="1">
      <alignment horizontal="center" vertical="center"/>
      <protection locked="0" hidden="1"/>
    </xf>
    <xf numFmtId="0" fontId="160" fillId="25" borderId="0" xfId="335" applyFont="1" applyFill="1" applyAlignment="1" applyProtection="1">
      <alignment horizontal="left" vertical="top"/>
      <protection hidden="1"/>
    </xf>
    <xf numFmtId="221" fontId="195" fillId="25" borderId="0" xfId="6020" quotePrefix="1" applyNumberFormat="1" applyFont="1" applyFill="1" applyAlignment="1" applyProtection="1">
      <alignment horizontal="right" vertical="center"/>
      <protection locked="0" hidden="1"/>
    </xf>
    <xf numFmtId="177" fontId="72" fillId="25" borderId="16" xfId="270" quotePrefix="1" applyFont="1" applyFill="1" applyBorder="1" applyAlignment="1" applyProtection="1">
      <alignment horizontal="center" vertical="center"/>
      <protection hidden="1"/>
    </xf>
    <xf numFmtId="182" fontId="72" fillId="25" borderId="16" xfId="0" quotePrefix="1" applyNumberFormat="1" applyFont="1" applyFill="1" applyBorder="1" applyAlignment="1" applyProtection="1">
      <alignment horizontal="center" vertical="center"/>
      <protection hidden="1"/>
    </xf>
    <xf numFmtId="177" fontId="64" fillId="25" borderId="16" xfId="270" quotePrefix="1" applyFont="1" applyFill="1" applyBorder="1" applyAlignment="1" applyProtection="1">
      <alignment horizontal="center" vertical="center"/>
      <protection hidden="1"/>
    </xf>
    <xf numFmtId="181" fontId="72" fillId="25" borderId="30" xfId="269" applyNumberFormat="1" applyFont="1" applyFill="1" applyBorder="1" applyAlignment="1" applyProtection="1">
      <alignment horizontal="center" vertical="center"/>
      <protection hidden="1"/>
    </xf>
    <xf numFmtId="181" fontId="72" fillId="25" borderId="26" xfId="269" applyNumberFormat="1" applyFont="1" applyFill="1" applyBorder="1" applyAlignment="1" applyProtection="1">
      <alignment horizontal="center" vertical="center"/>
      <protection hidden="1"/>
    </xf>
    <xf numFmtId="41" fontId="73" fillId="25" borderId="83" xfId="216" applyNumberFormat="1" applyFont="1" applyFill="1" applyBorder="1" applyAlignment="1" applyProtection="1">
      <alignment horizontal="right" vertical="center"/>
      <protection locked="0" hidden="1"/>
    </xf>
    <xf numFmtId="189" fontId="195" fillId="25" borderId="0" xfId="226" applyNumberFormat="1" applyFont="1" applyFill="1" applyBorder="1" applyAlignment="1" applyProtection="1">
      <alignment horizontal="right" vertical="center"/>
      <protection hidden="1"/>
    </xf>
    <xf numFmtId="189" fontId="195" fillId="25" borderId="0" xfId="226" applyNumberFormat="1" applyFont="1" applyFill="1" applyAlignment="1" applyProtection="1">
      <alignment horizontal="right" vertical="center"/>
      <protection hidden="1"/>
    </xf>
    <xf numFmtId="0" fontId="158" fillId="25" borderId="0" xfId="335" applyFont="1" applyFill="1" applyBorder="1" applyAlignment="1" applyProtection="1">
      <alignment horizontal="center" vertical="center"/>
      <protection hidden="1"/>
    </xf>
    <xf numFmtId="0" fontId="159" fillId="25" borderId="0" xfId="335" applyFont="1" applyFill="1" applyBorder="1" applyAlignment="1" applyProtection="1">
      <alignment horizontal="center" vertical="center"/>
      <protection hidden="1"/>
    </xf>
    <xf numFmtId="0" fontId="162" fillId="25" borderId="0" xfId="0" applyFont="1" applyFill="1" applyAlignment="1" applyProtection="1">
      <alignment horizontal="center" vertical="center"/>
      <protection hidden="1"/>
    </xf>
    <xf numFmtId="41" fontId="72" fillId="0" borderId="0" xfId="0" applyNumberFormat="1" applyFont="1" applyFill="1" applyAlignment="1" applyProtection="1">
      <alignment horizontal="right" vertical="center"/>
      <protection hidden="1"/>
    </xf>
    <xf numFmtId="41" fontId="185" fillId="25" borderId="0" xfId="0" applyNumberFormat="1" applyFont="1" applyFill="1" applyAlignment="1" applyProtection="1">
      <alignment horizontal="right" vertical="center"/>
      <protection locked="0" hidden="1"/>
    </xf>
    <xf numFmtId="236" fontId="72" fillId="25" borderId="0" xfId="333" applyNumberFormat="1" applyFont="1" applyFill="1" applyBorder="1" applyAlignment="1" applyProtection="1">
      <alignment horizontal="center" vertical="center"/>
      <protection hidden="1"/>
    </xf>
    <xf numFmtId="237" fontId="72" fillId="25" borderId="0" xfId="333" applyNumberFormat="1" applyFont="1" applyFill="1" applyBorder="1" applyAlignment="1" applyProtection="1">
      <alignment horizontal="center" vertical="center"/>
      <protection hidden="1"/>
    </xf>
    <xf numFmtId="177" fontId="73" fillId="0" borderId="82" xfId="216" applyFont="1" applyFill="1" applyBorder="1" applyAlignment="1" applyProtection="1">
      <alignment horizontal="right" vertical="center"/>
      <protection hidden="1"/>
    </xf>
    <xf numFmtId="237" fontId="73" fillId="0" borderId="82" xfId="216" applyNumberFormat="1" applyFont="1" applyFill="1" applyBorder="1" applyAlignment="1" applyProtection="1">
      <alignment horizontal="right" vertical="center"/>
      <protection hidden="1"/>
    </xf>
    <xf numFmtId="0" fontId="72" fillId="25" borderId="0" xfId="345" applyFont="1" applyFill="1" applyBorder="1" applyAlignment="1" applyProtection="1">
      <alignment horizontal="right" vertical="center"/>
      <protection hidden="1"/>
    </xf>
    <xf numFmtId="0" fontId="73" fillId="25" borderId="83" xfId="339" quotePrefix="1" applyFont="1" applyFill="1" applyBorder="1" applyAlignment="1" applyProtection="1">
      <alignment horizontal="center" vertical="center"/>
      <protection hidden="1"/>
    </xf>
    <xf numFmtId="206" fontId="72" fillId="25" borderId="0" xfId="270" quotePrefix="1" applyNumberFormat="1" applyFont="1" applyFill="1" applyBorder="1" applyAlignment="1" applyProtection="1">
      <alignment horizontal="right" vertical="center"/>
      <protection hidden="1"/>
    </xf>
    <xf numFmtId="182" fontId="72" fillId="25" borderId="0" xfId="0" applyNumberFormat="1" applyFont="1" applyFill="1" applyBorder="1" applyAlignment="1" applyProtection="1">
      <alignment horizontal="center" vertical="center"/>
      <protection hidden="1"/>
    </xf>
    <xf numFmtId="182" fontId="72" fillId="25" borderId="16" xfId="0" applyNumberFormat="1" applyFont="1" applyFill="1" applyBorder="1" applyAlignment="1" applyProtection="1">
      <alignment horizontal="center" vertical="center"/>
      <protection hidden="1"/>
    </xf>
    <xf numFmtId="182" fontId="72" fillId="25" borderId="16" xfId="0" applyNumberFormat="1" applyFont="1" applyFill="1" applyBorder="1" applyAlignment="1" applyProtection="1">
      <alignment horizontal="center" vertical="center"/>
      <protection hidden="1"/>
    </xf>
    <xf numFmtId="0" fontId="72" fillId="25" borderId="0" xfId="0" applyFont="1" applyFill="1" applyBorder="1" applyAlignment="1" applyProtection="1">
      <alignment horizontal="center" vertical="center"/>
      <protection hidden="1"/>
    </xf>
    <xf numFmtId="177" fontId="72" fillId="25" borderId="93" xfId="3245" applyFont="1" applyFill="1" applyBorder="1" applyAlignment="1" applyProtection="1">
      <alignment horizontal="right" vertical="center"/>
      <protection hidden="1"/>
    </xf>
    <xf numFmtId="180" fontId="72" fillId="25" borderId="18" xfId="6020" applyNumberFormat="1" applyFont="1" applyFill="1" applyBorder="1" applyAlignment="1" applyProtection="1">
      <alignment horizontal="left" vertical="center"/>
      <protection locked="0" hidden="1"/>
    </xf>
    <xf numFmtId="180" fontId="72" fillId="25" borderId="0" xfId="6020" applyNumberFormat="1" applyFont="1" applyFill="1" applyBorder="1" applyAlignment="1" applyProtection="1">
      <alignment horizontal="center" vertical="center"/>
      <protection locked="0" hidden="1"/>
    </xf>
    <xf numFmtId="177" fontId="72" fillId="25" borderId="0" xfId="6020" applyFont="1" applyFill="1" applyAlignment="1" applyProtection="1">
      <alignment horizontal="right" vertical="center"/>
      <protection locked="0" hidden="1"/>
    </xf>
    <xf numFmtId="180" fontId="72" fillId="25" borderId="93" xfId="6020" applyNumberFormat="1" applyFont="1" applyFill="1" applyBorder="1" applyAlignment="1" applyProtection="1">
      <alignment horizontal="left" vertical="center"/>
      <protection locked="0" hidden="1"/>
    </xf>
    <xf numFmtId="180" fontId="72" fillId="25" borderId="82" xfId="6020" applyNumberFormat="1" applyFont="1" applyFill="1" applyBorder="1" applyAlignment="1" applyProtection="1">
      <alignment horizontal="center" vertical="center"/>
      <protection locked="0" hidden="1"/>
    </xf>
    <xf numFmtId="177" fontId="72" fillId="25" borderId="82" xfId="6020" applyFont="1" applyFill="1" applyBorder="1" applyAlignment="1" applyProtection="1">
      <alignment horizontal="right" vertical="center"/>
      <protection locked="0" hidden="1"/>
    </xf>
    <xf numFmtId="187" fontId="72" fillId="25" borderId="0" xfId="226" quotePrefix="1" applyNumberFormat="1" applyFont="1" applyFill="1" applyAlignment="1" applyProtection="1">
      <alignment horizontal="right" vertical="center"/>
      <protection locked="0" hidden="1"/>
    </xf>
    <xf numFmtId="182" fontId="72" fillId="25" borderId="83" xfId="325" applyNumberFormat="1" applyFont="1" applyFill="1" applyBorder="1" applyAlignment="1" applyProtection="1">
      <alignment horizontal="center" vertical="center"/>
      <protection hidden="1"/>
    </xf>
    <xf numFmtId="41" fontId="72" fillId="25" borderId="93" xfId="226" applyNumberFormat="1" applyFont="1" applyFill="1" applyBorder="1" applyAlignment="1" applyProtection="1">
      <alignment horizontal="right" vertical="center"/>
      <protection hidden="1"/>
    </xf>
    <xf numFmtId="41" fontId="72" fillId="25" borderId="82" xfId="226" applyNumberFormat="1" applyFont="1" applyFill="1" applyBorder="1" applyAlignment="1" applyProtection="1">
      <alignment horizontal="right" vertical="center"/>
      <protection hidden="1"/>
    </xf>
    <xf numFmtId="41" fontId="72" fillId="25" borderId="82" xfId="325" applyNumberFormat="1" applyFont="1" applyFill="1" applyBorder="1" applyAlignment="1" applyProtection="1">
      <alignment horizontal="left" vertical="center"/>
      <protection hidden="1"/>
    </xf>
    <xf numFmtId="0" fontId="72" fillId="25" borderId="93" xfId="325" applyFont="1" applyFill="1" applyBorder="1" applyAlignment="1" applyProtection="1">
      <alignment horizontal="left" vertical="center"/>
      <protection hidden="1"/>
    </xf>
    <xf numFmtId="218" fontId="186" fillId="25" borderId="0" xfId="6020" quotePrefix="1" applyNumberFormat="1" applyFont="1" applyFill="1" applyAlignment="1" applyProtection="1">
      <alignment horizontal="right" vertical="center"/>
      <protection hidden="1"/>
    </xf>
    <xf numFmtId="218" fontId="186" fillId="25" borderId="82" xfId="6020" quotePrefix="1" applyNumberFormat="1" applyFont="1" applyFill="1" applyBorder="1" applyAlignment="1" applyProtection="1">
      <alignment horizontal="right" vertical="center"/>
      <protection hidden="1"/>
    </xf>
    <xf numFmtId="0" fontId="186" fillId="25" borderId="93" xfId="0" applyFont="1" applyFill="1" applyBorder="1" applyAlignment="1" applyProtection="1">
      <alignment horizontal="left" vertical="center"/>
      <protection hidden="1"/>
    </xf>
    <xf numFmtId="0" fontId="72" fillId="25" borderId="82" xfId="330" applyFont="1" applyFill="1" applyBorder="1" applyAlignment="1" applyProtection="1">
      <alignment horizontal="center" vertical="center"/>
      <protection hidden="1"/>
    </xf>
    <xf numFmtId="42" fontId="72" fillId="25" borderId="18" xfId="0" applyNumberFormat="1" applyFont="1" applyFill="1" applyBorder="1" applyAlignment="1" applyProtection="1">
      <alignment horizontal="left" vertical="center"/>
      <protection hidden="1"/>
    </xf>
    <xf numFmtId="42" fontId="72" fillId="25" borderId="93" xfId="0" applyNumberFormat="1" applyFont="1" applyFill="1" applyBorder="1" applyAlignment="1" applyProtection="1">
      <alignment horizontal="left" vertical="center"/>
      <protection hidden="1"/>
    </xf>
    <xf numFmtId="3" fontId="159" fillId="25" borderId="0" xfId="334" applyNumberFormat="1" applyFont="1" applyFill="1" applyAlignment="1" applyProtection="1">
      <alignment horizontal="center" vertical="center"/>
      <protection hidden="1"/>
    </xf>
    <xf numFmtId="0" fontId="72" fillId="25" borderId="39" xfId="0" applyFont="1" applyFill="1" applyBorder="1" applyAlignment="1" applyProtection="1">
      <alignment horizontal="center" vertical="center"/>
      <protection hidden="1"/>
    </xf>
    <xf numFmtId="182" fontId="72" fillId="25" borderId="1" xfId="0" applyNumberFormat="1" applyFont="1" applyFill="1" applyBorder="1" applyAlignment="1" applyProtection="1">
      <alignment horizontal="center" vertical="center"/>
      <protection hidden="1"/>
    </xf>
    <xf numFmtId="0" fontId="162" fillId="25" borderId="1" xfId="0" applyFont="1" applyFill="1" applyBorder="1" applyAlignment="1" applyProtection="1">
      <alignment horizontal="center" vertical="center"/>
      <protection hidden="1"/>
    </xf>
    <xf numFmtId="0" fontId="160" fillId="25" borderId="0" xfId="341" applyFont="1" applyFill="1" applyAlignment="1" applyProtection="1">
      <alignment horizontal="left"/>
      <protection hidden="1"/>
    </xf>
    <xf numFmtId="181" fontId="72" fillId="25" borderId="39" xfId="287" applyNumberFormat="1" applyFont="1" applyFill="1" applyBorder="1" applyAlignment="1" applyProtection="1">
      <alignment horizontal="center" vertical="center" wrapText="1"/>
      <protection hidden="1"/>
    </xf>
    <xf numFmtId="1" fontId="72" fillId="25" borderId="0" xfId="340" applyNumberFormat="1" applyFont="1" applyFill="1" applyBorder="1" applyAlignment="1" applyProtection="1">
      <alignment horizontal="center" vertical="center"/>
      <protection hidden="1"/>
    </xf>
    <xf numFmtId="177" fontId="72" fillId="25" borderId="0" xfId="216" applyFont="1" applyFill="1" applyBorder="1" applyAlignment="1" applyProtection="1">
      <alignment horizontal="center" vertical="center"/>
      <protection hidden="1"/>
    </xf>
    <xf numFmtId="181" fontId="158" fillId="25" borderId="0" xfId="345" applyNumberFormat="1" applyFont="1" applyFill="1" applyBorder="1" applyAlignment="1" applyProtection="1">
      <alignment horizontal="center" vertical="center"/>
      <protection hidden="1"/>
    </xf>
    <xf numFmtId="3" fontId="72" fillId="25" borderId="42" xfId="266" applyNumberFormat="1" applyFont="1" applyFill="1" applyBorder="1" applyAlignment="1" applyProtection="1">
      <alignment horizontal="center" vertical="center"/>
      <protection hidden="1"/>
    </xf>
    <xf numFmtId="3" fontId="72" fillId="25" borderId="40" xfId="266" applyNumberFormat="1" applyFont="1" applyFill="1" applyBorder="1" applyAlignment="1" applyProtection="1">
      <alignment horizontal="center" vertical="center"/>
      <protection hidden="1"/>
    </xf>
    <xf numFmtId="3" fontId="72" fillId="25" borderId="41" xfId="266" applyNumberFormat="1" applyFont="1" applyFill="1" applyBorder="1" applyAlignment="1" applyProtection="1">
      <alignment horizontal="center" vertical="center"/>
      <protection hidden="1"/>
    </xf>
    <xf numFmtId="0" fontId="72" fillId="25" borderId="41" xfId="0" applyFont="1" applyFill="1" applyBorder="1" applyAlignment="1" applyProtection="1">
      <alignment horizontal="center" vertical="center"/>
      <protection hidden="1"/>
    </xf>
    <xf numFmtId="177" fontId="73" fillId="25" borderId="82" xfId="216" applyFont="1" applyFill="1" applyBorder="1" applyAlignment="1" applyProtection="1">
      <alignment horizontal="center" vertical="center"/>
      <protection hidden="1"/>
    </xf>
    <xf numFmtId="0" fontId="158" fillId="25" borderId="0" xfId="335" applyFont="1" applyFill="1" applyBorder="1" applyAlignment="1" applyProtection="1">
      <alignment horizontal="center" vertical="center"/>
      <protection hidden="1"/>
    </xf>
    <xf numFmtId="0" fontId="159" fillId="25" borderId="0" xfId="335" applyFont="1" applyFill="1" applyBorder="1" applyAlignment="1" applyProtection="1">
      <alignment horizontal="center" vertical="center"/>
      <protection hidden="1"/>
    </xf>
    <xf numFmtId="182" fontId="72" fillId="25" borderId="16" xfId="0" quotePrefix="1" applyNumberFormat="1" applyFont="1" applyFill="1" applyBorder="1" applyAlignment="1" applyProtection="1">
      <alignment horizontal="center" vertical="center"/>
      <protection hidden="1"/>
    </xf>
    <xf numFmtId="182" fontId="72" fillId="25" borderId="0" xfId="0" applyNumberFormat="1" applyFont="1" applyFill="1" applyBorder="1" applyAlignment="1" applyProtection="1">
      <alignment horizontal="center" vertical="center"/>
      <protection hidden="1"/>
    </xf>
    <xf numFmtId="182" fontId="72" fillId="25" borderId="16" xfId="0" applyNumberFormat="1" applyFont="1" applyFill="1" applyBorder="1" applyAlignment="1" applyProtection="1">
      <alignment horizontal="center" vertical="center"/>
      <protection hidden="1"/>
    </xf>
    <xf numFmtId="185" fontId="73" fillId="25" borderId="82" xfId="0" applyNumberFormat="1" applyFont="1" applyFill="1" applyBorder="1" applyAlignment="1" applyProtection="1">
      <alignment horizontal="right" vertical="center"/>
      <protection locked="0" hidden="1"/>
    </xf>
    <xf numFmtId="182" fontId="73" fillId="25" borderId="82" xfId="216" applyNumberFormat="1" applyFont="1" applyFill="1" applyBorder="1" applyAlignment="1" applyProtection="1">
      <alignment horizontal="right" vertical="center"/>
      <protection locked="0" hidden="1"/>
    </xf>
    <xf numFmtId="185" fontId="72" fillId="25" borderId="0" xfId="0" applyNumberFormat="1" applyFont="1" applyFill="1" applyBorder="1" applyAlignment="1" applyProtection="1">
      <alignment horizontal="right" vertical="center"/>
      <protection hidden="1"/>
    </xf>
    <xf numFmtId="177" fontId="72" fillId="25" borderId="0" xfId="216" applyFont="1" applyFill="1" applyBorder="1" applyAlignment="1" applyProtection="1">
      <alignment horizontal="right" vertical="center"/>
      <protection hidden="1"/>
    </xf>
    <xf numFmtId="177" fontId="72" fillId="25" borderId="16" xfId="270" quotePrefix="1" applyFont="1" applyFill="1" applyBorder="1" applyAlignment="1" applyProtection="1">
      <alignment horizontal="center" vertical="center"/>
      <protection hidden="1"/>
    </xf>
    <xf numFmtId="0" fontId="72" fillId="25" borderId="0" xfId="0" applyFont="1" applyFill="1" applyBorder="1" applyAlignment="1" applyProtection="1">
      <alignment horizontal="center" vertical="center"/>
      <protection hidden="1"/>
    </xf>
    <xf numFmtId="0" fontId="158" fillId="25" borderId="0" xfId="0" applyFont="1" applyFill="1" applyBorder="1" applyAlignment="1" applyProtection="1">
      <alignment horizontal="center" vertical="center"/>
      <protection hidden="1"/>
    </xf>
    <xf numFmtId="0" fontId="162" fillId="25" borderId="0" xfId="0" applyFont="1" applyFill="1" applyAlignment="1" applyProtection="1">
      <alignment horizontal="center" vertical="center"/>
      <protection hidden="1"/>
    </xf>
    <xf numFmtId="49" fontId="197" fillId="16" borderId="0" xfId="0" applyNumberFormat="1" applyFont="1" applyFill="1" applyBorder="1" applyAlignment="1" applyProtection="1">
      <alignment horizontal="left" vertical="center"/>
      <protection hidden="1"/>
    </xf>
    <xf numFmtId="181" fontId="72" fillId="25" borderId="0" xfId="342" applyNumberFormat="1" applyFont="1" applyFill="1" applyBorder="1" applyAlignment="1" applyProtection="1">
      <alignment horizontal="right" vertical="center"/>
      <protection hidden="1"/>
    </xf>
    <xf numFmtId="177" fontId="73" fillId="25" borderId="82" xfId="216" applyNumberFormat="1" applyFont="1" applyFill="1" applyBorder="1" applyAlignment="1" applyProtection="1">
      <alignment horizontal="right" vertical="center"/>
      <protection hidden="1"/>
    </xf>
    <xf numFmtId="237" fontId="73" fillId="25" borderId="82" xfId="216" applyNumberFormat="1" applyFont="1" applyFill="1" applyBorder="1" applyAlignment="1" applyProtection="1">
      <alignment horizontal="right" vertical="center"/>
      <protection hidden="1"/>
    </xf>
    <xf numFmtId="0" fontId="160" fillId="25" borderId="0" xfId="341" applyFont="1" applyFill="1" applyAlignment="1" applyProtection="1">
      <alignment horizontal="left" vertical="center"/>
      <protection hidden="1"/>
    </xf>
    <xf numFmtId="0" fontId="160" fillId="25" borderId="0" xfId="335" applyFont="1" applyFill="1" applyAlignment="1" applyProtection="1">
      <protection hidden="1"/>
    </xf>
    <xf numFmtId="41" fontId="72" fillId="25" borderId="35" xfId="329" applyNumberFormat="1" applyFont="1" applyFill="1" applyBorder="1" applyAlignment="1" applyProtection="1">
      <alignment horizontal="right" vertical="center"/>
      <protection locked="0" hidden="1"/>
    </xf>
    <xf numFmtId="187" fontId="72" fillId="25" borderId="18" xfId="270" applyNumberFormat="1" applyFont="1" applyFill="1" applyBorder="1" applyAlignment="1" applyProtection="1">
      <alignment horizontal="right" vertical="center"/>
      <protection hidden="1"/>
    </xf>
    <xf numFmtId="187" fontId="73" fillId="25" borderId="18" xfId="0" applyNumberFormat="1" applyFont="1" applyFill="1" applyBorder="1" applyAlignment="1" applyProtection="1">
      <alignment horizontal="right" vertical="center"/>
      <protection hidden="1"/>
    </xf>
    <xf numFmtId="41" fontId="72" fillId="25" borderId="0" xfId="226" applyNumberFormat="1" applyFont="1" applyFill="1" applyBorder="1" applyAlignment="1" applyProtection="1">
      <alignment horizontal="right" vertical="center"/>
      <protection hidden="1"/>
    </xf>
    <xf numFmtId="41" fontId="73" fillId="25" borderId="0" xfId="226" applyNumberFormat="1" applyFont="1" applyFill="1" applyBorder="1" applyAlignment="1" applyProtection="1">
      <alignment horizontal="right" vertical="center"/>
      <protection hidden="1"/>
    </xf>
    <xf numFmtId="187" fontId="72" fillId="25" borderId="0" xfId="226" applyNumberFormat="1" applyFont="1" applyFill="1" applyAlignment="1" applyProtection="1">
      <alignment horizontal="right" vertical="center"/>
      <protection locked="0" hidden="1"/>
    </xf>
    <xf numFmtId="182" fontId="72" fillId="25" borderId="16" xfId="0" quotePrefix="1" applyNumberFormat="1" applyFont="1" applyFill="1" applyBorder="1" applyAlignment="1" applyProtection="1">
      <alignment horizontal="center" vertical="center"/>
      <protection hidden="1"/>
    </xf>
    <xf numFmtId="3" fontId="159" fillId="25" borderId="0" xfId="334" applyNumberFormat="1" applyFont="1" applyFill="1" applyAlignment="1" applyProtection="1">
      <alignment horizontal="center" vertical="center"/>
      <protection hidden="1"/>
    </xf>
    <xf numFmtId="0" fontId="72" fillId="25" borderId="0" xfId="0" quotePrefix="1" applyFont="1" applyFill="1" applyBorder="1" applyAlignment="1" applyProtection="1">
      <alignment horizontal="center" vertical="center"/>
      <protection hidden="1"/>
    </xf>
    <xf numFmtId="0" fontId="72" fillId="25" borderId="16" xfId="0" quotePrefix="1" applyFont="1" applyFill="1" applyBorder="1" applyAlignment="1" applyProtection="1">
      <alignment horizontal="center" vertical="center"/>
      <protection hidden="1"/>
    </xf>
    <xf numFmtId="0" fontId="73" fillId="25" borderId="0" xfId="0" quotePrefix="1" applyFont="1" applyFill="1" applyBorder="1" applyAlignment="1" applyProtection="1">
      <alignment horizontal="center" vertical="center"/>
      <protection hidden="1"/>
    </xf>
    <xf numFmtId="177" fontId="72" fillId="25" borderId="62" xfId="269" applyFont="1" applyFill="1" applyBorder="1" applyAlignment="1" applyProtection="1">
      <alignment horizontal="center" vertical="center"/>
      <protection hidden="1"/>
    </xf>
    <xf numFmtId="177" fontId="72" fillId="25" borderId="36" xfId="269" applyFont="1" applyFill="1" applyBorder="1" applyAlignment="1" applyProtection="1">
      <alignment horizontal="center" vertical="center"/>
      <protection hidden="1"/>
    </xf>
    <xf numFmtId="181" fontId="72" fillId="25" borderId="29" xfId="269" applyNumberFormat="1" applyFont="1" applyFill="1" applyBorder="1" applyAlignment="1" applyProtection="1">
      <alignment horizontal="center" vertical="center"/>
      <protection hidden="1"/>
    </xf>
    <xf numFmtId="0" fontId="72" fillId="25" borderId="1" xfId="0" applyFont="1" applyFill="1" applyBorder="1" applyAlignment="1" applyProtection="1">
      <alignment horizontal="center" vertical="center"/>
      <protection hidden="1"/>
    </xf>
    <xf numFmtId="0" fontId="160" fillId="25" borderId="0" xfId="0" applyNumberFormat="1" applyFont="1" applyFill="1" applyBorder="1" applyAlignment="1" applyProtection="1">
      <alignment horizontal="left" vertical="center" wrapText="1"/>
      <protection hidden="1"/>
    </xf>
    <xf numFmtId="0" fontId="158" fillId="25" borderId="0" xfId="333" applyFont="1" applyFill="1" applyAlignment="1" applyProtection="1">
      <alignment horizontal="center" vertical="center"/>
      <protection hidden="1"/>
    </xf>
    <xf numFmtId="0" fontId="72" fillId="25" borderId="39" xfId="0" applyFont="1" applyFill="1" applyBorder="1" applyAlignment="1" applyProtection="1">
      <alignment horizontal="center" vertical="center"/>
      <protection hidden="1"/>
    </xf>
    <xf numFmtId="0" fontId="159" fillId="25" borderId="0" xfId="0" applyFont="1" applyFill="1" applyAlignment="1" applyProtection="1">
      <alignment horizontal="center" vertical="center"/>
      <protection hidden="1"/>
    </xf>
    <xf numFmtId="0" fontId="72" fillId="25" borderId="16" xfId="0" applyFont="1" applyFill="1" applyBorder="1" applyAlignment="1" applyProtection="1">
      <alignment horizontal="center" vertical="center"/>
      <protection hidden="1"/>
    </xf>
    <xf numFmtId="0" fontId="162" fillId="25" borderId="1" xfId="0" applyFont="1" applyFill="1" applyBorder="1" applyAlignment="1" applyProtection="1">
      <alignment horizontal="center" vertical="center"/>
      <protection hidden="1"/>
    </xf>
    <xf numFmtId="3" fontId="72" fillId="25" borderId="40" xfId="266" applyNumberFormat="1" applyFont="1" applyFill="1" applyBorder="1" applyAlignment="1" applyProtection="1">
      <alignment horizontal="center" vertical="center"/>
      <protection hidden="1"/>
    </xf>
    <xf numFmtId="3" fontId="72" fillId="25" borderId="42" xfId="266" applyNumberFormat="1" applyFont="1" applyFill="1" applyBorder="1" applyAlignment="1" applyProtection="1">
      <alignment horizontal="center" vertical="center"/>
      <protection hidden="1"/>
    </xf>
    <xf numFmtId="0" fontId="72" fillId="25" borderId="43" xfId="345" applyFont="1" applyFill="1" applyBorder="1" applyAlignment="1" applyProtection="1">
      <alignment horizontal="center" vertical="center"/>
      <protection hidden="1"/>
    </xf>
    <xf numFmtId="3" fontId="72" fillId="25" borderId="41" xfId="266" applyNumberFormat="1" applyFont="1" applyFill="1" applyBorder="1" applyAlignment="1" applyProtection="1">
      <alignment horizontal="center" vertical="center"/>
      <protection hidden="1"/>
    </xf>
    <xf numFmtId="3" fontId="72" fillId="25" borderId="45" xfId="266" applyNumberFormat="1" applyFont="1" applyFill="1" applyBorder="1" applyAlignment="1" applyProtection="1">
      <alignment horizontal="center" vertical="center"/>
      <protection hidden="1"/>
    </xf>
    <xf numFmtId="0" fontId="158" fillId="25" borderId="0" xfId="335" applyFont="1" applyFill="1" applyBorder="1" applyAlignment="1" applyProtection="1">
      <alignment horizontal="center" vertical="center"/>
      <protection hidden="1"/>
    </xf>
    <xf numFmtId="0" fontId="159" fillId="25" borderId="0" xfId="335" applyFont="1" applyFill="1" applyBorder="1" applyAlignment="1" applyProtection="1">
      <alignment horizontal="center" vertical="center"/>
      <protection hidden="1"/>
    </xf>
    <xf numFmtId="182" fontId="72" fillId="25" borderId="18" xfId="0" quotePrefix="1" applyNumberFormat="1" applyFont="1" applyFill="1" applyBorder="1" applyAlignment="1" applyProtection="1">
      <alignment horizontal="center" vertical="center"/>
      <protection hidden="1"/>
    </xf>
    <xf numFmtId="235" fontId="73" fillId="25" borderId="16" xfId="0" quotePrefix="1" applyNumberFormat="1" applyFont="1" applyFill="1" applyBorder="1" applyAlignment="1" applyProtection="1">
      <alignment horizontal="center" vertical="center"/>
      <protection hidden="1"/>
    </xf>
    <xf numFmtId="182" fontId="72" fillId="25" borderId="4" xfId="0" applyNumberFormat="1" applyFont="1" applyFill="1" applyBorder="1" applyAlignment="1" applyProtection="1">
      <alignment horizontal="center" vertical="center"/>
      <protection hidden="1"/>
    </xf>
    <xf numFmtId="182" fontId="72" fillId="25" borderId="0" xfId="0" applyNumberFormat="1" applyFont="1" applyFill="1" applyBorder="1" applyAlignment="1" applyProtection="1">
      <alignment horizontal="center" vertical="center"/>
      <protection hidden="1"/>
    </xf>
    <xf numFmtId="182" fontId="72" fillId="25" borderId="16" xfId="0" applyNumberFormat="1" applyFont="1" applyFill="1" applyBorder="1" applyAlignment="1" applyProtection="1">
      <alignment horizontal="center" vertical="center"/>
      <protection hidden="1"/>
    </xf>
    <xf numFmtId="182" fontId="72" fillId="25" borderId="18" xfId="0" applyNumberFormat="1" applyFont="1" applyFill="1" applyBorder="1" applyAlignment="1" applyProtection="1">
      <alignment horizontal="center" vertical="center"/>
      <protection hidden="1"/>
    </xf>
    <xf numFmtId="182" fontId="72" fillId="25" borderId="0" xfId="0" quotePrefix="1" applyNumberFormat="1" applyFont="1" applyFill="1" applyBorder="1" applyAlignment="1" applyProtection="1">
      <alignment horizontal="center" vertical="center"/>
      <protection hidden="1"/>
    </xf>
    <xf numFmtId="182" fontId="72" fillId="25" borderId="16" xfId="0" quotePrefix="1" applyNumberFormat="1" applyFont="1" applyFill="1" applyBorder="1" applyAlignment="1" applyProtection="1">
      <alignment horizontal="center" vertical="center"/>
      <protection hidden="1"/>
    </xf>
    <xf numFmtId="234" fontId="73" fillId="25" borderId="16" xfId="270" quotePrefix="1" applyNumberFormat="1" applyFont="1" applyFill="1" applyBorder="1" applyAlignment="1" applyProtection="1">
      <alignment horizontal="center" vertical="center"/>
      <protection hidden="1"/>
    </xf>
    <xf numFmtId="177" fontId="72" fillId="25" borderId="0" xfId="216" applyFont="1" applyFill="1" applyBorder="1" applyAlignment="1" applyProtection="1">
      <alignment horizontal="right" vertical="center"/>
      <protection hidden="1"/>
    </xf>
    <xf numFmtId="0" fontId="72" fillId="25" borderId="27" xfId="0" applyFont="1" applyFill="1" applyBorder="1" applyAlignment="1" applyProtection="1">
      <alignment horizontal="center" wrapText="1"/>
      <protection hidden="1"/>
    </xf>
    <xf numFmtId="0" fontId="166" fillId="25" borderId="30" xfId="0" applyFont="1" applyFill="1" applyBorder="1" applyAlignment="1" applyProtection="1">
      <alignment horizontal="center" vertical="top" wrapText="1"/>
      <protection hidden="1"/>
    </xf>
    <xf numFmtId="177" fontId="72" fillId="25" borderId="0" xfId="274" applyFont="1" applyFill="1" applyBorder="1" applyAlignment="1" applyProtection="1">
      <alignment horizontal="center" vertical="center" wrapText="1"/>
      <protection hidden="1"/>
    </xf>
    <xf numFmtId="235" fontId="73" fillId="25" borderId="16" xfId="270" quotePrefix="1" applyNumberFormat="1" applyFont="1" applyFill="1" applyBorder="1" applyAlignment="1" applyProtection="1">
      <alignment horizontal="center" vertical="center"/>
      <protection hidden="1"/>
    </xf>
    <xf numFmtId="3" fontId="160" fillId="25" borderId="29" xfId="284" applyNumberFormat="1" applyFont="1" applyFill="1" applyBorder="1" applyAlignment="1" applyProtection="1">
      <alignment horizontal="center" vertical="center" wrapText="1"/>
      <protection hidden="1"/>
    </xf>
    <xf numFmtId="177" fontId="72" fillId="25" borderId="0" xfId="270" quotePrefix="1" applyFont="1" applyFill="1" applyBorder="1" applyAlignment="1" applyProtection="1">
      <alignment horizontal="center" vertical="center"/>
      <protection hidden="1"/>
    </xf>
    <xf numFmtId="177" fontId="72" fillId="25" borderId="16" xfId="270" quotePrefix="1" applyFont="1" applyFill="1" applyBorder="1" applyAlignment="1" applyProtection="1">
      <alignment horizontal="center" vertical="center"/>
      <protection hidden="1"/>
    </xf>
    <xf numFmtId="0" fontId="72" fillId="25" borderId="0" xfId="0" applyFont="1" applyFill="1" applyBorder="1" applyAlignment="1" applyProtection="1">
      <alignment horizontal="center" vertical="center"/>
      <protection hidden="1"/>
    </xf>
    <xf numFmtId="0" fontId="158" fillId="25" borderId="0" xfId="0" applyFont="1" applyFill="1" applyBorder="1" applyAlignment="1" applyProtection="1">
      <alignment horizontal="center" vertical="center"/>
      <protection hidden="1"/>
    </xf>
    <xf numFmtId="0" fontId="162" fillId="25" borderId="0" xfId="0" applyFont="1" applyFill="1" applyAlignment="1" applyProtection="1">
      <alignment horizontal="center" vertical="center"/>
      <protection hidden="1"/>
    </xf>
    <xf numFmtId="235" fontId="73" fillId="25" borderId="16" xfId="0" quotePrefix="1" applyNumberFormat="1" applyFont="1" applyFill="1" applyBorder="1" applyAlignment="1" applyProtection="1">
      <alignment horizontal="center" vertical="center"/>
      <protection hidden="1"/>
    </xf>
    <xf numFmtId="234" fontId="73" fillId="25" borderId="0" xfId="270" quotePrefix="1" applyNumberFormat="1" applyFont="1" applyFill="1" applyBorder="1" applyAlignment="1" applyProtection="1">
      <alignment horizontal="center" vertical="center"/>
      <protection hidden="1"/>
    </xf>
    <xf numFmtId="234" fontId="73" fillId="25" borderId="16" xfId="270" quotePrefix="1" applyNumberFormat="1" applyFont="1" applyFill="1" applyBorder="1" applyAlignment="1" applyProtection="1">
      <alignment horizontal="center" vertical="center"/>
      <protection hidden="1"/>
    </xf>
    <xf numFmtId="0" fontId="72" fillId="25" borderId="0" xfId="342" applyFont="1" applyFill="1" applyBorder="1" applyAlignment="1" applyProtection="1">
      <alignment horizontal="left" vertical="center"/>
      <protection hidden="1"/>
    </xf>
    <xf numFmtId="1" fontId="160" fillId="25" borderId="0" xfId="340" applyNumberFormat="1" applyFont="1" applyFill="1" applyBorder="1" applyAlignment="1" applyProtection="1">
      <alignment horizontal="center" vertical="center"/>
      <protection hidden="1"/>
    </xf>
    <xf numFmtId="0" fontId="177" fillId="25" borderId="0" xfId="0" applyFont="1" applyFill="1" applyBorder="1" applyAlignment="1" applyProtection="1">
      <alignment vertical="center"/>
      <protection hidden="1"/>
    </xf>
    <xf numFmtId="41" fontId="160" fillId="25" borderId="0" xfId="0" quotePrefix="1" applyNumberFormat="1" applyFont="1" applyFill="1" applyBorder="1" applyAlignment="1" applyProtection="1">
      <alignment horizontal="right" vertical="center"/>
      <protection locked="0" hidden="1"/>
    </xf>
    <xf numFmtId="1" fontId="160" fillId="25" borderId="0" xfId="340" applyNumberFormat="1" applyFont="1" applyFill="1" applyBorder="1" applyAlignment="1" applyProtection="1">
      <alignment horizontal="left" vertical="center"/>
      <protection hidden="1"/>
    </xf>
    <xf numFmtId="0" fontId="72" fillId="25" borderId="0" xfId="335" applyFont="1" applyFill="1" applyBorder="1" applyAlignment="1" applyProtection="1">
      <alignment horizontal="right" vertical="top"/>
      <protection hidden="1"/>
    </xf>
    <xf numFmtId="3" fontId="160" fillId="25" borderId="0" xfId="341" applyNumberFormat="1" applyFont="1" applyFill="1" applyBorder="1" applyAlignment="1" applyProtection="1">
      <alignment horizontal="center" vertical="center"/>
      <protection hidden="1"/>
    </xf>
    <xf numFmtId="0" fontId="160" fillId="25" borderId="0" xfId="341" applyFont="1" applyFill="1" applyBorder="1" applyAlignment="1" applyProtection="1">
      <alignment horizontal="right"/>
      <protection hidden="1"/>
    </xf>
    <xf numFmtId="49" fontId="73" fillId="25" borderId="93" xfId="339" quotePrefix="1" applyNumberFormat="1" applyFont="1" applyFill="1" applyBorder="1" applyAlignment="1" applyProtection="1">
      <alignment horizontal="center" vertical="center"/>
      <protection locked="0" hidden="1"/>
    </xf>
    <xf numFmtId="3" fontId="159" fillId="25" borderId="0" xfId="334" applyNumberFormat="1" applyFont="1" applyFill="1" applyAlignment="1" applyProtection="1">
      <alignment vertical="center"/>
      <protection hidden="1"/>
    </xf>
    <xf numFmtId="0" fontId="72" fillId="25" borderId="0" xfId="334" applyFont="1" applyFill="1" applyAlignment="1" applyProtection="1">
      <alignment horizontal="left" vertical="top"/>
      <protection hidden="1"/>
    </xf>
    <xf numFmtId="41" fontId="72" fillId="25" borderId="94" xfId="0" applyNumberFormat="1" applyFont="1" applyFill="1" applyBorder="1" applyAlignment="1" applyProtection="1">
      <alignment horizontal="right" vertical="center"/>
      <protection hidden="1"/>
    </xf>
    <xf numFmtId="41" fontId="72" fillId="25" borderId="95" xfId="0" applyNumberFormat="1" applyFont="1" applyFill="1" applyBorder="1" applyAlignment="1" applyProtection="1">
      <alignment horizontal="right" vertical="center"/>
      <protection hidden="1"/>
    </xf>
    <xf numFmtId="41" fontId="72" fillId="25" borderId="96" xfId="0" applyNumberFormat="1" applyFont="1" applyFill="1" applyBorder="1" applyAlignment="1" applyProtection="1">
      <alignment horizontal="right" vertical="center"/>
      <protection hidden="1"/>
    </xf>
    <xf numFmtId="41" fontId="72" fillId="25" borderId="18" xfId="0" applyNumberFormat="1" applyFont="1" applyFill="1" applyBorder="1" applyAlignment="1" applyProtection="1">
      <alignment horizontal="right" vertical="center"/>
      <protection locked="0" hidden="1"/>
    </xf>
    <xf numFmtId="41" fontId="72" fillId="25" borderId="16" xfId="0" quotePrefix="1" applyNumberFormat="1" applyFont="1" applyFill="1" applyBorder="1" applyAlignment="1" applyProtection="1">
      <alignment horizontal="right" vertical="center"/>
      <protection locked="0" hidden="1"/>
    </xf>
    <xf numFmtId="41" fontId="72" fillId="25" borderId="16" xfId="0" applyNumberFormat="1" applyFont="1" applyFill="1" applyBorder="1" applyAlignment="1" applyProtection="1">
      <alignment horizontal="right" vertical="center"/>
      <protection locked="0" hidden="1"/>
    </xf>
    <xf numFmtId="0" fontId="160" fillId="25" borderId="0" xfId="334" applyFont="1" applyFill="1" applyBorder="1" applyAlignment="1" applyProtection="1">
      <alignment vertical="center"/>
      <protection hidden="1"/>
    </xf>
    <xf numFmtId="49" fontId="72" fillId="25" borderId="69" xfId="269" applyNumberFormat="1" applyFont="1" applyFill="1" applyBorder="1" applyAlignment="1" applyProtection="1">
      <alignment vertical="center"/>
      <protection hidden="1"/>
    </xf>
    <xf numFmtId="49" fontId="72" fillId="25" borderId="48" xfId="269" applyNumberFormat="1" applyFont="1" applyFill="1" applyBorder="1" applyAlignment="1" applyProtection="1">
      <alignment vertical="center"/>
      <protection hidden="1"/>
    </xf>
    <xf numFmtId="3" fontId="72" fillId="25" borderId="48" xfId="269" applyNumberFormat="1" applyFont="1" applyFill="1" applyBorder="1" applyAlignment="1" applyProtection="1">
      <alignment vertical="center"/>
      <protection hidden="1"/>
    </xf>
    <xf numFmtId="181" fontId="72" fillId="25" borderId="69" xfId="269" applyNumberFormat="1" applyFont="1" applyFill="1" applyBorder="1" applyAlignment="1" applyProtection="1">
      <alignment vertical="center"/>
      <protection hidden="1"/>
    </xf>
    <xf numFmtId="0" fontId="73" fillId="25" borderId="83" xfId="0" quotePrefix="1" applyFont="1" applyFill="1" applyBorder="1" applyAlignment="1" applyProtection="1">
      <alignment horizontal="center" vertical="center"/>
      <protection hidden="1"/>
    </xf>
    <xf numFmtId="41" fontId="73" fillId="25" borderId="82" xfId="324" applyNumberFormat="1" applyFont="1" applyFill="1" applyBorder="1" applyAlignment="1" applyProtection="1">
      <alignment vertical="center" wrapText="1"/>
      <protection locked="0" hidden="1"/>
    </xf>
    <xf numFmtId="0" fontId="73" fillId="25" borderId="82" xfId="0" quotePrefix="1" applyFont="1" applyFill="1" applyBorder="1" applyAlignment="1" applyProtection="1">
      <alignment horizontal="center" vertical="center"/>
      <protection hidden="1"/>
    </xf>
    <xf numFmtId="0" fontId="160" fillId="25" borderId="0" xfId="342" applyFont="1" applyFill="1" applyBorder="1" applyAlignment="1" applyProtection="1">
      <alignment horizontal="left" vertical="center"/>
      <protection hidden="1"/>
    </xf>
    <xf numFmtId="181" fontId="160" fillId="25" borderId="0" xfId="342" applyNumberFormat="1" applyFont="1" applyFill="1" applyBorder="1" applyAlignment="1" applyProtection="1">
      <alignment horizontal="center" vertical="center"/>
      <protection hidden="1"/>
    </xf>
    <xf numFmtId="0" fontId="160" fillId="25" borderId="0" xfId="342" applyFont="1" applyFill="1" applyBorder="1" applyAlignment="1" applyProtection="1">
      <alignment horizontal="center" vertical="center"/>
      <protection hidden="1"/>
    </xf>
    <xf numFmtId="3" fontId="160" fillId="25" borderId="0" xfId="342" applyNumberFormat="1" applyFont="1" applyFill="1" applyBorder="1" applyAlignment="1" applyProtection="1">
      <alignment horizontal="center" vertical="center"/>
      <protection hidden="1"/>
    </xf>
    <xf numFmtId="0" fontId="160" fillId="25" borderId="0" xfId="342" applyFont="1" applyFill="1" applyAlignment="1" applyProtection="1">
      <alignment horizontal="center" vertical="center"/>
      <protection hidden="1"/>
    </xf>
    <xf numFmtId="3" fontId="160" fillId="25" borderId="0" xfId="342" applyNumberFormat="1" applyFont="1" applyFill="1" applyAlignment="1" applyProtection="1">
      <alignment horizontal="center" vertical="center"/>
      <protection hidden="1"/>
    </xf>
    <xf numFmtId="181" fontId="160" fillId="25" borderId="0" xfId="342" applyNumberFormat="1" applyFont="1" applyFill="1" applyAlignment="1" applyProtection="1">
      <alignment horizontal="center" vertical="center"/>
      <protection hidden="1"/>
    </xf>
    <xf numFmtId="0" fontId="73" fillId="25" borderId="83" xfId="0" applyFont="1" applyFill="1" applyBorder="1" applyAlignment="1" applyProtection="1">
      <alignment horizontal="center" vertical="center"/>
      <protection hidden="1"/>
    </xf>
    <xf numFmtId="185" fontId="73" fillId="25" borderId="93" xfId="0" applyNumberFormat="1" applyFont="1" applyFill="1" applyBorder="1" applyAlignment="1" applyProtection="1">
      <alignment horizontal="center" vertical="center"/>
      <protection hidden="1"/>
    </xf>
    <xf numFmtId="0" fontId="166" fillId="25" borderId="35" xfId="0" applyNumberFormat="1" applyFont="1" applyFill="1" applyBorder="1" applyAlignment="1" applyProtection="1">
      <alignment horizontal="left" vertical="center" wrapText="1"/>
      <protection hidden="1"/>
    </xf>
    <xf numFmtId="0" fontId="166" fillId="25" borderId="0" xfId="0" applyNumberFormat="1" applyFont="1" applyFill="1" applyBorder="1" applyAlignment="1" applyProtection="1">
      <alignment horizontal="left" vertical="center" wrapText="1"/>
      <protection hidden="1"/>
    </xf>
    <xf numFmtId="0" fontId="166" fillId="25" borderId="0" xfId="0" applyFont="1" applyFill="1" applyAlignment="1" applyProtection="1">
      <alignment horizontal="right" vertical="center"/>
      <protection hidden="1"/>
    </xf>
    <xf numFmtId="0" fontId="166" fillId="25" borderId="0" xfId="0" applyFont="1" applyFill="1" applyBorder="1" applyAlignment="1" applyProtection="1">
      <alignment horizontal="left" vertical="center"/>
      <protection hidden="1"/>
    </xf>
    <xf numFmtId="0" fontId="166" fillId="25" borderId="0" xfId="0" applyFont="1" applyFill="1" applyAlignment="1" applyProtection="1">
      <protection hidden="1"/>
    </xf>
    <xf numFmtId="0" fontId="166" fillId="25" borderId="0" xfId="0" applyFont="1" applyFill="1" applyAlignment="1" applyProtection="1">
      <alignment horizontal="center"/>
      <protection hidden="1"/>
    </xf>
    <xf numFmtId="0" fontId="166" fillId="25" borderId="0" xfId="0" applyFont="1" applyFill="1" applyBorder="1" applyAlignment="1" applyProtection="1">
      <alignment horizontal="center"/>
      <protection hidden="1"/>
    </xf>
    <xf numFmtId="235" fontId="73" fillId="25" borderId="83" xfId="0" quotePrefix="1" applyNumberFormat="1" applyFont="1" applyFill="1" applyBorder="1" applyAlignment="1" applyProtection="1">
      <alignment horizontal="center" vertical="center"/>
      <protection hidden="1"/>
    </xf>
    <xf numFmtId="184" fontId="72" fillId="25" borderId="0" xfId="333" applyNumberFormat="1" applyFont="1" applyFill="1" applyAlignment="1" applyProtection="1">
      <alignment horizontal="left" vertical="top"/>
      <protection hidden="1"/>
    </xf>
    <xf numFmtId="181" fontId="160" fillId="25" borderId="0" xfId="341" applyNumberFormat="1" applyFont="1" applyFill="1" applyBorder="1" applyAlignment="1" applyProtection="1">
      <alignment horizontal="center" vertical="center"/>
      <protection hidden="1"/>
    </xf>
    <xf numFmtId="181" fontId="160" fillId="25" borderId="0" xfId="341" applyNumberFormat="1" applyFont="1" applyFill="1" applyBorder="1" applyAlignment="1" applyProtection="1">
      <alignment vertical="center" shrinkToFit="1"/>
      <protection hidden="1"/>
    </xf>
    <xf numFmtId="181" fontId="160" fillId="25" borderId="35" xfId="341" applyNumberFormat="1" applyFont="1" applyFill="1" applyBorder="1" applyAlignment="1" applyProtection="1">
      <alignment horizontal="center" vertical="center"/>
      <protection hidden="1"/>
    </xf>
    <xf numFmtId="0" fontId="160" fillId="25" borderId="35" xfId="341" applyFont="1" applyFill="1" applyBorder="1" applyAlignment="1" applyProtection="1">
      <alignment horizontal="center" vertical="center"/>
      <protection hidden="1"/>
    </xf>
    <xf numFmtId="0" fontId="172" fillId="25" borderId="35" xfId="341" applyFont="1" applyFill="1" applyBorder="1" applyAlignment="1" applyProtection="1">
      <alignment horizontal="left"/>
      <protection hidden="1"/>
    </xf>
    <xf numFmtId="3" fontId="172" fillId="25" borderId="35" xfId="335" applyNumberFormat="1" applyFont="1" applyFill="1" applyBorder="1" applyAlignment="1" applyProtection="1">
      <alignment horizontal="left"/>
      <protection hidden="1"/>
    </xf>
    <xf numFmtId="0" fontId="172" fillId="25" borderId="35" xfId="346" applyFont="1" applyFill="1" applyBorder="1" applyAlignment="1" applyProtection="1">
      <protection hidden="1"/>
    </xf>
    <xf numFmtId="0" fontId="172" fillId="25" borderId="35" xfId="346" applyFont="1" applyFill="1" applyBorder="1" applyAlignment="1" applyProtection="1">
      <alignment horizontal="right"/>
      <protection hidden="1"/>
    </xf>
    <xf numFmtId="0" fontId="172" fillId="25" borderId="0" xfId="335" applyFont="1" applyFill="1" applyBorder="1" applyAlignment="1" applyProtection="1">
      <alignment horizontal="left"/>
      <protection hidden="1"/>
    </xf>
    <xf numFmtId="0" fontId="191" fillId="25" borderId="0" xfId="335" applyFont="1" applyFill="1" applyAlignment="1" applyProtection="1">
      <alignment horizontal="left" vertical="center"/>
      <protection hidden="1"/>
    </xf>
    <xf numFmtId="0" fontId="191" fillId="25" borderId="0" xfId="335" applyFont="1" applyFill="1" applyAlignment="1" applyProtection="1">
      <alignment horizontal="center" vertical="center"/>
      <protection hidden="1"/>
    </xf>
    <xf numFmtId="0" fontId="172" fillId="25" borderId="0" xfId="335" applyFont="1" applyFill="1" applyAlignment="1" applyProtection="1">
      <alignment horizontal="center" vertical="center"/>
      <protection hidden="1"/>
    </xf>
    <xf numFmtId="0" fontId="172" fillId="25" borderId="0" xfId="335" applyFont="1" applyFill="1" applyBorder="1" applyAlignment="1" applyProtection="1">
      <alignment horizontal="center" vertical="center"/>
      <protection hidden="1"/>
    </xf>
    <xf numFmtId="3" fontId="160" fillId="25" borderId="0" xfId="0" applyNumberFormat="1" applyFont="1" applyFill="1" applyBorder="1" applyAlignment="1" applyProtection="1">
      <alignment horizontal="center"/>
      <protection hidden="1"/>
    </xf>
    <xf numFmtId="235" fontId="73" fillId="25" borderId="93" xfId="0" quotePrefix="1" applyNumberFormat="1" applyFont="1" applyFill="1" applyBorder="1" applyAlignment="1" applyProtection="1">
      <alignment horizontal="center" vertical="center"/>
      <protection hidden="1"/>
    </xf>
    <xf numFmtId="182" fontId="72" fillId="25" borderId="83" xfId="329" applyNumberFormat="1" applyFont="1" applyFill="1" applyBorder="1" applyAlignment="1" applyProtection="1">
      <alignment horizontal="center" vertical="center"/>
      <protection hidden="1"/>
    </xf>
    <xf numFmtId="235" fontId="73" fillId="25" borderId="19" xfId="0" quotePrefix="1" applyNumberFormat="1" applyFont="1" applyFill="1" applyBorder="1" applyAlignment="1" applyProtection="1">
      <alignment horizontal="center" vertical="center"/>
      <protection hidden="1"/>
    </xf>
    <xf numFmtId="41" fontId="73" fillId="25" borderId="0" xfId="329" applyNumberFormat="1" applyFont="1" applyFill="1" applyBorder="1" applyAlignment="1" applyProtection="1">
      <alignment horizontal="right" vertical="center"/>
      <protection hidden="1"/>
    </xf>
    <xf numFmtId="41" fontId="72" fillId="25" borderId="0" xfId="329" applyNumberFormat="1" applyFont="1" applyFill="1" applyBorder="1" applyAlignment="1" applyProtection="1">
      <alignment horizontal="right" vertical="center"/>
      <protection hidden="1"/>
    </xf>
    <xf numFmtId="41" fontId="72" fillId="25" borderId="0" xfId="329" quotePrefix="1" applyNumberFormat="1" applyFont="1" applyFill="1" applyBorder="1" applyAlignment="1" applyProtection="1">
      <alignment horizontal="right" vertical="center"/>
      <protection locked="0" hidden="1"/>
    </xf>
    <xf numFmtId="41" fontId="72" fillId="25" borderId="0" xfId="329" applyNumberFormat="1" applyFont="1" applyFill="1" applyBorder="1" applyAlignment="1" applyProtection="1">
      <alignment horizontal="right" vertical="center"/>
      <protection locked="0" hidden="1"/>
    </xf>
    <xf numFmtId="3" fontId="160" fillId="25" borderId="0" xfId="329" applyNumberFormat="1" applyFont="1" applyFill="1" applyBorder="1" applyAlignment="1" applyProtection="1">
      <alignment horizontal="left"/>
      <protection hidden="1"/>
    </xf>
    <xf numFmtId="0" fontId="72" fillId="25" borderId="0" xfId="329" applyFont="1" applyFill="1" applyBorder="1" applyAlignment="1" applyProtection="1">
      <alignment horizontal="center" vertical="center"/>
      <protection hidden="1"/>
    </xf>
    <xf numFmtId="235" fontId="73" fillId="25" borderId="18" xfId="270" quotePrefix="1" applyNumberFormat="1" applyFont="1" applyFill="1" applyBorder="1" applyAlignment="1" applyProtection="1">
      <alignment horizontal="center" vertical="center"/>
      <protection hidden="1"/>
    </xf>
    <xf numFmtId="182" fontId="72" fillId="25" borderId="18" xfId="329" applyNumberFormat="1" applyFont="1" applyFill="1" applyBorder="1" applyAlignment="1" applyProtection="1">
      <alignment horizontal="center" vertical="center"/>
      <protection hidden="1"/>
    </xf>
    <xf numFmtId="0" fontId="72" fillId="25" borderId="18" xfId="329" applyFont="1" applyFill="1" applyBorder="1" applyAlignment="1" applyProtection="1">
      <alignment horizontal="left" vertical="center"/>
      <protection hidden="1"/>
    </xf>
    <xf numFmtId="41" fontId="73" fillId="25" borderId="0" xfId="294" applyNumberFormat="1" applyFont="1" applyFill="1" applyBorder="1" applyAlignment="1" applyProtection="1">
      <alignment horizontal="right" vertical="center"/>
      <protection locked="0"/>
    </xf>
    <xf numFmtId="41" fontId="72" fillId="25" borderId="0" xfId="294" applyNumberFormat="1" applyFont="1" applyFill="1" applyBorder="1" applyAlignment="1" applyProtection="1">
      <alignment horizontal="right" vertical="center"/>
      <protection locked="0"/>
    </xf>
    <xf numFmtId="41" fontId="72" fillId="25" borderId="0" xfId="322" quotePrefix="1" applyNumberFormat="1" applyFont="1" applyFill="1" applyBorder="1" applyAlignment="1" applyProtection="1">
      <alignment horizontal="right" vertical="center"/>
      <protection locked="0" hidden="1"/>
    </xf>
    <xf numFmtId="0" fontId="72" fillId="25" borderId="18" xfId="322" applyFont="1" applyFill="1" applyBorder="1" applyAlignment="1" applyProtection="1">
      <alignment horizontal="left" vertical="center"/>
      <protection hidden="1"/>
    </xf>
    <xf numFmtId="0" fontId="72" fillId="25" borderId="19" xfId="329" applyFont="1" applyFill="1" applyBorder="1" applyAlignment="1" applyProtection="1">
      <alignment horizontal="left" vertical="center"/>
      <protection hidden="1"/>
    </xf>
    <xf numFmtId="0" fontId="160" fillId="25" borderId="0" xfId="334" applyFont="1" applyFill="1" applyBorder="1" applyAlignment="1" applyProtection="1">
      <alignment horizontal="right"/>
      <protection hidden="1"/>
    </xf>
    <xf numFmtId="182" fontId="186" fillId="25" borderId="16" xfId="0" applyNumberFormat="1" applyFont="1" applyFill="1" applyBorder="1" applyAlignment="1" applyProtection="1">
      <alignment horizontal="center" vertical="center"/>
      <protection hidden="1"/>
    </xf>
    <xf numFmtId="0" fontId="160" fillId="25" borderId="0" xfId="334" applyFont="1" applyFill="1" applyBorder="1" applyAlignment="1" applyProtection="1">
      <alignment horizontal="center"/>
      <protection hidden="1"/>
    </xf>
    <xf numFmtId="182" fontId="186" fillId="25" borderId="83" xfId="0" applyNumberFormat="1" applyFont="1" applyFill="1" applyBorder="1" applyAlignment="1" applyProtection="1">
      <alignment horizontal="center" vertical="center"/>
      <protection hidden="1"/>
    </xf>
    <xf numFmtId="217" fontId="72" fillId="25" borderId="0" xfId="0" applyNumberFormat="1" applyFont="1" applyFill="1" applyBorder="1" applyAlignment="1" applyProtection="1">
      <alignment vertical="center"/>
      <protection hidden="1"/>
    </xf>
    <xf numFmtId="217" fontId="73" fillId="25" borderId="0" xfId="0" applyNumberFormat="1" applyFont="1" applyFill="1" applyBorder="1" applyAlignment="1" applyProtection="1">
      <alignment vertical="center"/>
      <protection hidden="1"/>
    </xf>
    <xf numFmtId="42" fontId="186" fillId="25" borderId="18" xfId="0" applyNumberFormat="1" applyFont="1" applyFill="1" applyBorder="1" applyAlignment="1" applyProtection="1">
      <alignment horizontal="left" vertical="center"/>
      <protection hidden="1"/>
    </xf>
    <xf numFmtId="42" fontId="191" fillId="25" borderId="18" xfId="0" applyNumberFormat="1" applyFont="1" applyFill="1" applyBorder="1" applyAlignment="1" applyProtection="1">
      <alignment horizontal="left" vertical="center"/>
      <protection hidden="1"/>
    </xf>
    <xf numFmtId="42" fontId="160" fillId="25" borderId="18" xfId="0" applyNumberFormat="1" applyFont="1" applyFill="1" applyBorder="1" applyAlignment="1" applyProtection="1">
      <alignment horizontal="left" vertical="center"/>
      <protection hidden="1"/>
    </xf>
    <xf numFmtId="42" fontId="186" fillId="25" borderId="19" xfId="0" applyNumberFormat="1" applyFont="1" applyFill="1" applyBorder="1" applyAlignment="1" applyProtection="1">
      <alignment horizontal="left" vertical="center"/>
      <protection hidden="1"/>
    </xf>
    <xf numFmtId="0" fontId="72" fillId="25" borderId="0" xfId="332" applyFont="1" applyFill="1" applyAlignment="1" applyProtection="1">
      <alignment horizontal="left" vertical="center"/>
      <protection hidden="1"/>
    </xf>
    <xf numFmtId="0" fontId="72" fillId="25" borderId="0" xfId="332" applyFont="1" applyFill="1" applyBorder="1" applyAlignment="1" applyProtection="1">
      <alignment horizontal="left" vertical="center"/>
      <protection hidden="1"/>
    </xf>
    <xf numFmtId="0" fontId="163" fillId="25" borderId="0" xfId="332" applyFont="1" applyFill="1" applyBorder="1" applyAlignment="1" applyProtection="1">
      <alignment horizontal="left" vertical="center"/>
      <protection hidden="1"/>
    </xf>
    <xf numFmtId="181" fontId="160" fillId="25" borderId="0" xfId="332" applyNumberFormat="1" applyFont="1" applyFill="1" applyBorder="1" applyAlignment="1" applyProtection="1">
      <alignment horizontal="left"/>
      <protection hidden="1"/>
    </xf>
    <xf numFmtId="3" fontId="160" fillId="25" borderId="0" xfId="332" applyNumberFormat="1" applyFont="1" applyFill="1" applyBorder="1" applyAlignment="1" applyProtection="1">
      <alignment horizontal="left"/>
      <protection hidden="1"/>
    </xf>
    <xf numFmtId="181" fontId="160" fillId="25" borderId="0" xfId="332" applyNumberFormat="1" applyFont="1" applyFill="1" applyBorder="1" applyAlignment="1" applyProtection="1">
      <alignment horizontal="center" vertical="center"/>
      <protection hidden="1"/>
    </xf>
    <xf numFmtId="3" fontId="160" fillId="25" borderId="0" xfId="332" applyNumberFormat="1" applyFont="1" applyFill="1" applyBorder="1" applyAlignment="1" applyProtection="1">
      <alignment horizontal="center" vertical="center"/>
      <protection hidden="1"/>
    </xf>
    <xf numFmtId="41" fontId="64" fillId="25" borderId="0" xfId="0" applyNumberFormat="1" applyFont="1" applyFill="1" applyBorder="1" applyAlignment="1" applyProtection="1">
      <alignment horizontal="right" vertical="center"/>
      <protection hidden="1"/>
    </xf>
    <xf numFmtId="41" fontId="64" fillId="25" borderId="82" xfId="0" applyNumberFormat="1" applyFont="1" applyFill="1" applyBorder="1" applyAlignment="1" applyProtection="1">
      <alignment horizontal="right" vertical="center"/>
      <protection hidden="1"/>
    </xf>
    <xf numFmtId="41" fontId="64" fillId="25" borderId="82" xfId="0" applyNumberFormat="1" applyFont="1" applyFill="1" applyBorder="1" applyAlignment="1" applyProtection="1">
      <alignment horizontal="right" vertical="center"/>
      <protection locked="0" hidden="1"/>
    </xf>
    <xf numFmtId="0" fontId="73" fillId="25" borderId="0" xfId="342" applyFont="1" applyFill="1" applyBorder="1" applyAlignment="1" applyProtection="1">
      <alignment horizontal="right" vertical="center"/>
      <protection hidden="1"/>
    </xf>
    <xf numFmtId="0" fontId="160" fillId="25" borderId="0" xfId="332" applyFont="1" applyFill="1" applyBorder="1" applyAlignment="1" applyProtection="1">
      <alignment horizontal="right"/>
      <protection hidden="1"/>
    </xf>
    <xf numFmtId="3" fontId="160" fillId="25" borderId="0" xfId="332" applyNumberFormat="1" applyFont="1" applyFill="1" applyBorder="1" applyAlignment="1" applyProtection="1">
      <alignment horizontal="right"/>
      <protection hidden="1"/>
    </xf>
    <xf numFmtId="0" fontId="64" fillId="25" borderId="82" xfId="332" applyFont="1" applyFill="1" applyBorder="1" applyAlignment="1" applyProtection="1">
      <alignment horizontal="right" vertical="center"/>
      <protection locked="0" hidden="1"/>
    </xf>
    <xf numFmtId="177" fontId="72" fillId="25" borderId="94" xfId="270" quotePrefix="1" applyFont="1" applyFill="1" applyBorder="1" applyAlignment="1" applyProtection="1">
      <alignment horizontal="center" vertical="center"/>
      <protection hidden="1"/>
    </xf>
    <xf numFmtId="0" fontId="64" fillId="25" borderId="18" xfId="0" applyFont="1" applyFill="1" applyBorder="1" applyAlignment="1" applyProtection="1">
      <alignment horizontal="left" vertical="center" shrinkToFit="1"/>
      <protection hidden="1"/>
    </xf>
    <xf numFmtId="0" fontId="64" fillId="25" borderId="19" xfId="0" applyFont="1" applyFill="1" applyBorder="1" applyAlignment="1" applyProtection="1">
      <alignment horizontal="left" vertical="center" shrinkToFit="1"/>
      <protection hidden="1"/>
    </xf>
    <xf numFmtId="0" fontId="158" fillId="25" borderId="0" xfId="0" applyFont="1" applyFill="1" applyBorder="1" applyAlignment="1" applyProtection="1">
      <alignment horizontal="center" vertical="center"/>
      <protection hidden="1"/>
    </xf>
    <xf numFmtId="185" fontId="73" fillId="25" borderId="82" xfId="216" applyNumberFormat="1" applyFont="1" applyFill="1" applyBorder="1" applyAlignment="1" applyProtection="1">
      <alignment horizontal="center" vertical="center"/>
      <protection locked="0" hidden="1"/>
    </xf>
    <xf numFmtId="185" fontId="72" fillId="25" borderId="0" xfId="216" applyNumberFormat="1" applyFont="1" applyFill="1" applyBorder="1" applyAlignment="1" applyProtection="1">
      <alignment horizontal="center" vertical="center"/>
      <protection hidden="1"/>
    </xf>
    <xf numFmtId="177" fontId="72" fillId="25" borderId="0" xfId="216" applyFont="1" applyFill="1" applyBorder="1" applyAlignment="1" applyProtection="1">
      <alignment horizontal="center" vertical="center"/>
      <protection hidden="1"/>
    </xf>
    <xf numFmtId="181" fontId="72" fillId="25" borderId="0" xfId="266" applyNumberFormat="1" applyFont="1" applyFill="1" applyBorder="1" applyAlignment="1" applyProtection="1">
      <alignment horizontal="center" vertical="center" wrapText="1"/>
      <protection hidden="1"/>
    </xf>
    <xf numFmtId="0" fontId="72" fillId="25" borderId="41" xfId="0" applyFont="1" applyFill="1" applyBorder="1" applyAlignment="1" applyProtection="1">
      <alignment horizontal="center" vertical="center"/>
      <protection hidden="1"/>
    </xf>
    <xf numFmtId="177" fontId="72" fillId="25" borderId="0" xfId="216" applyFont="1" applyFill="1" applyBorder="1" applyAlignment="1" applyProtection="1">
      <alignment horizontal="right" vertical="center"/>
      <protection hidden="1"/>
    </xf>
    <xf numFmtId="0" fontId="72" fillId="25" borderId="18" xfId="339" quotePrefix="1" applyNumberFormat="1" applyFont="1" applyFill="1" applyBorder="1" applyAlignment="1" applyProtection="1">
      <alignment horizontal="center" vertical="center"/>
      <protection hidden="1"/>
    </xf>
    <xf numFmtId="181" fontId="160" fillId="25" borderId="1" xfId="341" applyNumberFormat="1" applyFont="1" applyFill="1" applyBorder="1" applyAlignment="1" applyProtection="1">
      <alignment shrinkToFit="1"/>
      <protection hidden="1"/>
    </xf>
    <xf numFmtId="181" fontId="194" fillId="25" borderId="82" xfId="345" applyNumberFormat="1" applyFont="1" applyFill="1" applyBorder="1" applyAlignment="1" applyProtection="1">
      <alignment horizontal="center" vertical="center"/>
      <protection hidden="1"/>
    </xf>
    <xf numFmtId="0" fontId="160" fillId="25" borderId="0" xfId="345" applyFont="1" applyFill="1" applyBorder="1" applyAlignment="1" applyProtection="1">
      <alignment horizontal="center" vertical="center"/>
      <protection hidden="1"/>
    </xf>
    <xf numFmtId="181" fontId="160" fillId="25" borderId="0" xfId="345" applyNumberFormat="1" applyFont="1" applyFill="1" applyBorder="1" applyAlignment="1" applyProtection="1">
      <alignment horizontal="center" vertical="center"/>
      <protection hidden="1"/>
    </xf>
    <xf numFmtId="181" fontId="160" fillId="25" borderId="0" xfId="345" applyNumberFormat="1" applyFont="1" applyFill="1" applyBorder="1" applyAlignment="1" applyProtection="1">
      <alignment horizontal="right" vertical="center"/>
      <protection hidden="1"/>
    </xf>
    <xf numFmtId="0" fontId="160" fillId="25" borderId="35" xfId="334" applyFont="1" applyFill="1" applyBorder="1" applyAlignment="1" applyProtection="1">
      <alignment vertical="center"/>
      <protection hidden="1"/>
    </xf>
    <xf numFmtId="0" fontId="160" fillId="25" borderId="35" xfId="0" applyFont="1" applyFill="1" applyBorder="1" applyAlignment="1" applyProtection="1">
      <alignment vertical="center"/>
      <protection hidden="1"/>
    </xf>
    <xf numFmtId="3" fontId="160" fillId="25" borderId="35" xfId="334" applyNumberFormat="1" applyFont="1" applyFill="1" applyBorder="1" applyAlignment="1" applyProtection="1">
      <alignment vertical="center"/>
      <protection hidden="1"/>
    </xf>
    <xf numFmtId="177" fontId="160" fillId="25" borderId="35" xfId="334" applyNumberFormat="1" applyFont="1" applyFill="1" applyBorder="1" applyAlignment="1" applyProtection="1">
      <alignment horizontal="right" vertical="center"/>
      <protection hidden="1"/>
    </xf>
    <xf numFmtId="217" fontId="64" fillId="25" borderId="0" xfId="0" quotePrefix="1" applyNumberFormat="1" applyFont="1" applyFill="1" applyBorder="1" applyAlignment="1" applyProtection="1">
      <alignment horizontal="right" vertical="center"/>
      <protection locked="0" hidden="1"/>
    </xf>
    <xf numFmtId="217" fontId="192" fillId="25" borderId="0" xfId="0" applyNumberFormat="1" applyFont="1" applyFill="1" applyBorder="1" applyAlignment="1" applyProtection="1">
      <alignment horizontal="right" vertical="center"/>
      <protection locked="0" hidden="1"/>
    </xf>
    <xf numFmtId="217" fontId="64" fillId="25" borderId="0" xfId="328" applyNumberFormat="1" applyFont="1" applyFill="1" applyBorder="1" applyAlignment="1" applyProtection="1">
      <alignment horizontal="right" vertical="center"/>
      <protection locked="0" hidden="1"/>
    </xf>
    <xf numFmtId="217" fontId="72" fillId="25" borderId="0" xfId="322" quotePrefix="1" applyNumberFormat="1" applyFont="1" applyFill="1" applyBorder="1" applyAlignment="1" applyProtection="1">
      <alignment horizontal="right" vertical="center"/>
      <protection locked="0" hidden="1"/>
    </xf>
    <xf numFmtId="217" fontId="64" fillId="25" borderId="19" xfId="0" applyNumberFormat="1" applyFont="1" applyFill="1" applyBorder="1" applyAlignment="1" applyProtection="1">
      <alignment horizontal="right" vertical="center"/>
      <protection hidden="1"/>
    </xf>
    <xf numFmtId="217" fontId="64" fillId="25" borderId="82" xfId="0" quotePrefix="1" applyNumberFormat="1" applyFont="1" applyFill="1" applyBorder="1" applyAlignment="1" applyProtection="1">
      <alignment horizontal="right" vertical="center"/>
      <protection locked="0" hidden="1"/>
    </xf>
    <xf numFmtId="238" fontId="72" fillId="25" borderId="0" xfId="0" applyNumberFormat="1" applyFont="1" applyFill="1" applyBorder="1" applyAlignment="1" applyProtection="1">
      <alignment horizontal="right" vertical="center"/>
      <protection locked="0" hidden="1"/>
    </xf>
    <xf numFmtId="239" fontId="72" fillId="25" borderId="18" xfId="0" applyNumberFormat="1" applyFont="1" applyFill="1" applyBorder="1" applyAlignment="1" applyProtection="1">
      <alignment horizontal="right" vertical="center"/>
      <protection locked="0" hidden="1"/>
    </xf>
    <xf numFmtId="239" fontId="72" fillId="25" borderId="0" xfId="0" applyNumberFormat="1" applyFont="1" applyFill="1" applyBorder="1" applyAlignment="1" applyProtection="1">
      <alignment horizontal="right" vertical="center"/>
      <protection locked="0" hidden="1"/>
    </xf>
    <xf numFmtId="239" fontId="72" fillId="25" borderId="82" xfId="0" applyNumberFormat="1" applyFont="1" applyFill="1" applyBorder="1" applyAlignment="1" applyProtection="1">
      <alignment horizontal="right" vertical="center"/>
      <protection locked="0" hidden="1"/>
    </xf>
    <xf numFmtId="239" fontId="72" fillId="25" borderId="0" xfId="6020" quotePrefix="1" applyNumberFormat="1" applyFont="1" applyFill="1" applyBorder="1" applyAlignment="1" applyProtection="1">
      <alignment horizontal="right" vertical="center"/>
      <protection locked="0" hidden="1"/>
    </xf>
    <xf numFmtId="239" fontId="72" fillId="25" borderId="0" xfId="6020" applyNumberFormat="1" applyFont="1" applyFill="1" applyBorder="1" applyAlignment="1" applyProtection="1">
      <alignment horizontal="right" vertical="center"/>
      <protection locked="0" hidden="1"/>
    </xf>
    <xf numFmtId="239" fontId="72" fillId="25" borderId="16" xfId="6020" applyNumberFormat="1" applyFont="1" applyFill="1" applyBorder="1" applyAlignment="1" applyProtection="1">
      <alignment horizontal="right" vertical="center"/>
      <protection locked="0" hidden="1"/>
    </xf>
    <xf numFmtId="239" fontId="72" fillId="25" borderId="16" xfId="6020" quotePrefix="1" applyNumberFormat="1" applyFont="1" applyFill="1" applyBorder="1" applyAlignment="1" applyProtection="1">
      <alignment horizontal="right" vertical="center"/>
      <protection locked="0" hidden="1"/>
    </xf>
    <xf numFmtId="239" fontId="72" fillId="25" borderId="83" xfId="6020" quotePrefix="1" applyNumberFormat="1" applyFont="1" applyFill="1" applyBorder="1" applyAlignment="1" applyProtection="1">
      <alignment horizontal="right" vertical="center"/>
      <protection locked="0" hidden="1"/>
    </xf>
    <xf numFmtId="0" fontId="72" fillId="25" borderId="0" xfId="0" quotePrefix="1" applyFont="1" applyFill="1" applyBorder="1" applyAlignment="1" applyProtection="1">
      <alignment horizontal="center" vertical="center"/>
      <protection hidden="1"/>
    </xf>
    <xf numFmtId="0" fontId="72" fillId="25" borderId="16" xfId="0" quotePrefix="1" applyFont="1" applyFill="1" applyBorder="1" applyAlignment="1" applyProtection="1">
      <alignment horizontal="center" vertical="center"/>
      <protection hidden="1"/>
    </xf>
    <xf numFmtId="0" fontId="73" fillId="25" borderId="0" xfId="0" quotePrefix="1" applyFont="1" applyFill="1" applyBorder="1" applyAlignment="1" applyProtection="1">
      <alignment horizontal="center" vertical="center"/>
      <protection hidden="1"/>
    </xf>
    <xf numFmtId="0" fontId="72" fillId="25" borderId="16" xfId="0" applyFont="1" applyFill="1" applyBorder="1" applyProtection="1">
      <protection hidden="1"/>
    </xf>
    <xf numFmtId="0" fontId="160" fillId="25" borderId="35" xfId="0" applyNumberFormat="1" applyFont="1" applyFill="1" applyBorder="1" applyAlignment="1" applyProtection="1">
      <alignment horizontal="left" vertical="center" wrapText="1"/>
      <protection hidden="1"/>
    </xf>
    <xf numFmtId="3" fontId="72" fillId="25" borderId="56" xfId="262" applyNumberFormat="1" applyFont="1" applyFill="1" applyBorder="1" applyAlignment="1" applyProtection="1">
      <alignment horizontal="center" vertical="center" wrapText="1"/>
      <protection hidden="1"/>
    </xf>
    <xf numFmtId="3" fontId="72" fillId="25" borderId="29" xfId="262" applyNumberFormat="1" applyFont="1" applyFill="1" applyBorder="1" applyAlignment="1" applyProtection="1">
      <alignment horizontal="center" vertical="center" wrapText="1"/>
      <protection hidden="1"/>
    </xf>
    <xf numFmtId="3" fontId="72" fillId="25" borderId="33" xfId="262" applyNumberFormat="1" applyFont="1" applyFill="1" applyBorder="1" applyAlignment="1" applyProtection="1">
      <alignment horizontal="center" vertical="center" wrapText="1"/>
      <protection hidden="1"/>
    </xf>
    <xf numFmtId="3" fontId="72" fillId="25" borderId="34" xfId="262" applyNumberFormat="1" applyFont="1" applyFill="1" applyBorder="1" applyAlignment="1" applyProtection="1">
      <alignment horizontal="center" vertical="center" wrapText="1"/>
      <protection hidden="1"/>
    </xf>
    <xf numFmtId="0" fontId="158" fillId="25" borderId="0" xfId="334" applyFont="1" applyFill="1" applyAlignment="1" applyProtection="1">
      <alignment horizontal="center" vertical="center"/>
      <protection hidden="1"/>
    </xf>
    <xf numFmtId="3" fontId="159" fillId="25" borderId="0" xfId="334" applyNumberFormat="1" applyFont="1" applyFill="1" applyAlignment="1" applyProtection="1">
      <alignment horizontal="center" vertical="center"/>
      <protection hidden="1"/>
    </xf>
    <xf numFmtId="0" fontId="72" fillId="25" borderId="35" xfId="0" applyFont="1" applyFill="1" applyBorder="1" applyAlignment="1" applyProtection="1">
      <alignment horizontal="center" vertical="center" wrapText="1"/>
      <protection hidden="1"/>
    </xf>
    <xf numFmtId="0" fontId="72" fillId="25" borderId="44" xfId="0" applyFont="1" applyFill="1" applyBorder="1" applyAlignment="1" applyProtection="1">
      <alignment horizontal="center" vertical="center" wrapText="1"/>
      <protection hidden="1"/>
    </xf>
    <xf numFmtId="0" fontId="72" fillId="25" borderId="0" xfId="0" applyFont="1" applyFill="1" applyBorder="1" applyAlignment="1" applyProtection="1">
      <alignment horizontal="center" vertical="center" wrapText="1"/>
      <protection hidden="1"/>
    </xf>
    <xf numFmtId="0" fontId="72" fillId="25" borderId="16" xfId="0" applyFont="1" applyFill="1" applyBorder="1" applyAlignment="1" applyProtection="1">
      <alignment horizontal="center" vertical="center" wrapText="1"/>
      <protection hidden="1"/>
    </xf>
    <xf numFmtId="0" fontId="72" fillId="25" borderId="23" xfId="0" applyFont="1" applyFill="1" applyBorder="1" applyAlignment="1" applyProtection="1">
      <alignment horizontal="center" vertical="center" wrapText="1"/>
      <protection hidden="1"/>
    </xf>
    <xf numFmtId="0" fontId="72" fillId="25" borderId="50" xfId="0" applyFont="1" applyFill="1" applyBorder="1" applyAlignment="1" applyProtection="1">
      <alignment horizontal="center" vertical="center" wrapText="1"/>
      <protection hidden="1"/>
    </xf>
    <xf numFmtId="3" fontId="72" fillId="25" borderId="53" xfId="334" applyNumberFormat="1" applyFont="1" applyFill="1" applyBorder="1" applyAlignment="1" applyProtection="1">
      <alignment horizontal="center" vertical="center" wrapText="1"/>
      <protection hidden="1"/>
    </xf>
    <xf numFmtId="3" fontId="72" fillId="25" borderId="54" xfId="334" applyNumberFormat="1" applyFont="1" applyFill="1" applyBorder="1" applyAlignment="1" applyProtection="1">
      <alignment horizontal="center" vertical="center" wrapText="1"/>
      <protection hidden="1"/>
    </xf>
    <xf numFmtId="3" fontId="72" fillId="25" borderId="27" xfId="334" applyNumberFormat="1" applyFont="1" applyFill="1" applyBorder="1" applyAlignment="1" applyProtection="1">
      <alignment horizontal="center" vertical="center" wrapText="1"/>
      <protection hidden="1"/>
    </xf>
    <xf numFmtId="3" fontId="72" fillId="25" borderId="52" xfId="334" applyNumberFormat="1" applyFont="1" applyFill="1" applyBorder="1" applyAlignment="1" applyProtection="1">
      <alignment horizontal="center" vertical="center" wrapText="1"/>
      <protection hidden="1"/>
    </xf>
    <xf numFmtId="3" fontId="72" fillId="25" borderId="26" xfId="262" applyNumberFormat="1" applyFont="1" applyFill="1" applyBorder="1" applyAlignment="1" applyProtection="1">
      <alignment horizontal="center" vertical="center" wrapText="1"/>
      <protection hidden="1"/>
    </xf>
    <xf numFmtId="3" fontId="72" fillId="25" borderId="33" xfId="334" applyNumberFormat="1" applyFont="1" applyFill="1" applyBorder="1" applyAlignment="1" applyProtection="1">
      <alignment horizontal="center" vertical="center" wrapText="1"/>
      <protection hidden="1"/>
    </xf>
    <xf numFmtId="3" fontId="72" fillId="25" borderId="41" xfId="334" applyNumberFormat="1" applyFont="1" applyFill="1" applyBorder="1" applyAlignment="1" applyProtection="1">
      <alignment horizontal="center" vertical="center" wrapText="1"/>
      <protection hidden="1"/>
    </xf>
    <xf numFmtId="3" fontId="72" fillId="25" borderId="39" xfId="334" applyNumberFormat="1" applyFont="1" applyFill="1" applyBorder="1" applyAlignment="1" applyProtection="1">
      <alignment horizontal="center" vertical="center" wrapText="1"/>
      <protection hidden="1"/>
    </xf>
    <xf numFmtId="3" fontId="72" fillId="25" borderId="55" xfId="262" applyNumberFormat="1" applyFont="1" applyFill="1" applyBorder="1" applyAlignment="1" applyProtection="1">
      <alignment horizontal="center" vertical="center" wrapText="1"/>
      <protection hidden="1"/>
    </xf>
    <xf numFmtId="3" fontId="72" fillId="25" borderId="28" xfId="262" applyNumberFormat="1" applyFont="1" applyFill="1" applyBorder="1" applyAlignment="1" applyProtection="1">
      <alignment horizontal="center" vertical="center" wrapText="1"/>
      <protection hidden="1"/>
    </xf>
    <xf numFmtId="3" fontId="72" fillId="25" borderId="52" xfId="262" applyNumberFormat="1" applyFont="1" applyFill="1" applyBorder="1" applyAlignment="1" applyProtection="1">
      <alignment horizontal="center" vertical="center" wrapText="1"/>
      <protection hidden="1"/>
    </xf>
    <xf numFmtId="3" fontId="72" fillId="25" borderId="40" xfId="262" applyNumberFormat="1" applyFont="1" applyFill="1" applyBorder="1" applyAlignment="1" applyProtection="1">
      <alignment horizontal="center" vertical="center" wrapText="1"/>
      <protection hidden="1"/>
    </xf>
    <xf numFmtId="3" fontId="72" fillId="25" borderId="69" xfId="334" applyNumberFormat="1" applyFont="1" applyFill="1" applyBorder="1" applyAlignment="1" applyProtection="1">
      <alignment horizontal="center" vertical="center" wrapText="1"/>
      <protection hidden="1"/>
    </xf>
    <xf numFmtId="3" fontId="72" fillId="25" borderId="35" xfId="334" applyNumberFormat="1" applyFont="1" applyFill="1" applyBorder="1" applyAlignment="1" applyProtection="1">
      <alignment horizontal="center" vertical="center" wrapText="1"/>
      <protection hidden="1"/>
    </xf>
    <xf numFmtId="3" fontId="72" fillId="25" borderId="21" xfId="334" applyNumberFormat="1" applyFont="1" applyFill="1" applyBorder="1" applyAlignment="1" applyProtection="1">
      <alignment horizontal="center" vertical="center" wrapText="1"/>
      <protection hidden="1"/>
    </xf>
    <xf numFmtId="3" fontId="72" fillId="25" borderId="0" xfId="334" applyNumberFormat="1" applyFont="1" applyFill="1" applyBorder="1" applyAlignment="1" applyProtection="1">
      <alignment horizontal="center" vertical="center" wrapText="1"/>
      <protection hidden="1"/>
    </xf>
    <xf numFmtId="0" fontId="160" fillId="25" borderId="0" xfId="0" applyNumberFormat="1" applyFont="1" applyFill="1" applyBorder="1" applyAlignment="1" applyProtection="1">
      <alignment horizontal="left" vertical="center" wrapText="1"/>
      <protection hidden="1"/>
    </xf>
    <xf numFmtId="3" fontId="72" fillId="25" borderId="56" xfId="269" applyNumberFormat="1" applyFont="1" applyFill="1" applyBorder="1" applyAlignment="1" applyProtection="1">
      <alignment horizontal="center" vertical="center"/>
      <protection hidden="1"/>
    </xf>
    <xf numFmtId="3" fontId="72" fillId="25" borderId="21" xfId="269" applyNumberFormat="1" applyFont="1" applyFill="1" applyBorder="1" applyAlignment="1" applyProtection="1">
      <alignment horizontal="center" vertical="center"/>
      <protection hidden="1"/>
    </xf>
    <xf numFmtId="3" fontId="72" fillId="25" borderId="20" xfId="269" applyNumberFormat="1" applyFont="1" applyFill="1" applyBorder="1" applyAlignment="1" applyProtection="1">
      <alignment horizontal="center" vertical="center"/>
      <protection hidden="1"/>
    </xf>
    <xf numFmtId="177" fontId="72" fillId="25" borderId="63" xfId="269" applyFont="1" applyFill="1" applyBorder="1" applyAlignment="1" applyProtection="1">
      <alignment horizontal="center" vertical="center"/>
      <protection hidden="1"/>
    </xf>
    <xf numFmtId="177" fontId="72" fillId="25" borderId="64" xfId="269" applyFont="1" applyFill="1" applyBorder="1" applyAlignment="1" applyProtection="1">
      <alignment horizontal="center" vertical="center"/>
      <protection hidden="1"/>
    </xf>
    <xf numFmtId="181" fontId="72" fillId="25" borderId="25" xfId="269" applyNumberFormat="1" applyFont="1" applyFill="1" applyBorder="1" applyAlignment="1" applyProtection="1">
      <alignment horizontal="center" vertical="center" wrapText="1"/>
      <protection hidden="1"/>
    </xf>
    <xf numFmtId="181" fontId="72" fillId="25" borderId="28" xfId="269" applyNumberFormat="1" applyFont="1" applyFill="1" applyBorder="1" applyAlignment="1" applyProtection="1">
      <alignment horizontal="center" vertical="center"/>
      <protection hidden="1"/>
    </xf>
    <xf numFmtId="181" fontId="72" fillId="25" borderId="26" xfId="269" applyNumberFormat="1" applyFont="1" applyFill="1" applyBorder="1" applyAlignment="1" applyProtection="1">
      <alignment horizontal="center" vertical="center" wrapText="1"/>
      <protection hidden="1"/>
    </xf>
    <xf numFmtId="181" fontId="72" fillId="25" borderId="29" xfId="269" applyNumberFormat="1" applyFont="1" applyFill="1" applyBorder="1" applyAlignment="1" applyProtection="1">
      <alignment horizontal="center" vertical="center"/>
      <protection hidden="1"/>
    </xf>
    <xf numFmtId="181" fontId="72" fillId="25" borderId="33" xfId="269" applyNumberFormat="1" applyFont="1" applyFill="1" applyBorder="1" applyAlignment="1" applyProtection="1">
      <alignment horizontal="center" vertical="center" wrapText="1"/>
      <protection hidden="1"/>
    </xf>
    <xf numFmtId="181" fontId="72" fillId="25" borderId="34" xfId="269" applyNumberFormat="1" applyFont="1" applyFill="1" applyBorder="1" applyAlignment="1" applyProtection="1">
      <alignment horizontal="center" vertical="center"/>
      <protection hidden="1"/>
    </xf>
    <xf numFmtId="177" fontId="72" fillId="25" borderId="44" xfId="269" applyFont="1" applyFill="1" applyBorder="1" applyAlignment="1" applyProtection="1">
      <alignment horizontal="center" vertical="center"/>
      <protection hidden="1"/>
    </xf>
    <xf numFmtId="177" fontId="72" fillId="25" borderId="16" xfId="269" applyFont="1" applyFill="1" applyBorder="1" applyAlignment="1" applyProtection="1">
      <alignment horizontal="center" vertical="center"/>
      <protection hidden="1"/>
    </xf>
    <xf numFmtId="177" fontId="72" fillId="25" borderId="50" xfId="269" applyFont="1" applyFill="1" applyBorder="1" applyAlignment="1" applyProtection="1">
      <alignment horizontal="center" vertical="center"/>
      <protection hidden="1"/>
    </xf>
    <xf numFmtId="181" fontId="72" fillId="25" borderId="61" xfId="269" applyNumberFormat="1" applyFont="1" applyFill="1" applyBorder="1" applyAlignment="1" applyProtection="1">
      <alignment horizontal="center" vertical="center"/>
      <protection hidden="1"/>
    </xf>
    <xf numFmtId="181" fontId="72" fillId="25" borderId="60" xfId="269" applyNumberFormat="1" applyFont="1" applyFill="1" applyBorder="1" applyAlignment="1" applyProtection="1">
      <alignment horizontal="center" vertical="center"/>
      <protection hidden="1"/>
    </xf>
    <xf numFmtId="181" fontId="72" fillId="25" borderId="69" xfId="269" applyNumberFormat="1" applyFont="1" applyFill="1" applyBorder="1" applyAlignment="1" applyProtection="1">
      <alignment horizontal="center" vertical="center"/>
      <protection hidden="1"/>
    </xf>
    <xf numFmtId="181" fontId="72" fillId="25" borderId="65" xfId="269" applyNumberFormat="1" applyFont="1" applyFill="1" applyBorder="1" applyAlignment="1" applyProtection="1">
      <alignment horizontal="center" vertical="center"/>
      <protection hidden="1"/>
    </xf>
    <xf numFmtId="3" fontId="72" fillId="25" borderId="43" xfId="269" applyNumberFormat="1" applyFont="1" applyFill="1" applyBorder="1" applyAlignment="1" applyProtection="1">
      <alignment horizontal="center" vertical="center"/>
      <protection hidden="1"/>
    </xf>
    <xf numFmtId="181" fontId="72" fillId="25" borderId="35" xfId="269" applyNumberFormat="1" applyFont="1" applyFill="1" applyBorder="1" applyAlignment="1" applyProtection="1">
      <alignment horizontal="center" vertical="center"/>
      <protection hidden="1"/>
    </xf>
    <xf numFmtId="3" fontId="72" fillId="25" borderId="49" xfId="269" applyNumberFormat="1" applyFont="1" applyFill="1" applyBorder="1" applyAlignment="1" applyProtection="1">
      <alignment horizontal="center" vertical="center"/>
      <protection hidden="1"/>
    </xf>
    <xf numFmtId="3" fontId="72" fillId="25" borderId="71" xfId="269" applyNumberFormat="1" applyFont="1" applyFill="1" applyBorder="1" applyAlignment="1" applyProtection="1">
      <alignment horizontal="center" vertical="center"/>
      <protection hidden="1"/>
    </xf>
    <xf numFmtId="49" fontId="72" fillId="25" borderId="49" xfId="269" applyNumberFormat="1" applyFont="1" applyFill="1" applyBorder="1" applyAlignment="1" applyProtection="1">
      <alignment horizontal="center" vertical="center"/>
      <protection hidden="1"/>
    </xf>
    <xf numFmtId="49" fontId="72" fillId="25" borderId="71" xfId="269" applyNumberFormat="1" applyFont="1" applyFill="1" applyBorder="1" applyAlignment="1" applyProtection="1">
      <alignment horizontal="center" vertical="center"/>
      <protection hidden="1"/>
    </xf>
    <xf numFmtId="181" fontId="158" fillId="25" borderId="0" xfId="342" applyNumberFormat="1" applyFont="1" applyFill="1" applyAlignment="1" applyProtection="1">
      <alignment horizontal="center" vertical="center"/>
      <protection hidden="1"/>
    </xf>
    <xf numFmtId="3" fontId="72" fillId="25" borderId="60" xfId="269" applyNumberFormat="1" applyFont="1" applyFill="1" applyBorder="1" applyAlignment="1" applyProtection="1">
      <alignment horizontal="center" vertical="center"/>
      <protection hidden="1"/>
    </xf>
    <xf numFmtId="3" fontId="72" fillId="25" borderId="69" xfId="269" applyNumberFormat="1" applyFont="1" applyFill="1" applyBorder="1" applyAlignment="1" applyProtection="1">
      <alignment horizontal="center" vertical="center"/>
      <protection hidden="1"/>
    </xf>
    <xf numFmtId="3" fontId="72" fillId="25" borderId="65" xfId="269" applyNumberFormat="1" applyFont="1" applyFill="1" applyBorder="1" applyAlignment="1" applyProtection="1">
      <alignment horizontal="center" vertical="center"/>
      <protection hidden="1"/>
    </xf>
    <xf numFmtId="0" fontId="72" fillId="25" borderId="1" xfId="0" applyFont="1" applyFill="1" applyBorder="1" applyAlignment="1" applyProtection="1">
      <alignment horizontal="center" vertical="center"/>
      <protection hidden="1"/>
    </xf>
    <xf numFmtId="177" fontId="72" fillId="25" borderId="62" xfId="269" applyFont="1" applyFill="1" applyBorder="1" applyAlignment="1" applyProtection="1">
      <alignment horizontal="center" vertical="center"/>
      <protection hidden="1"/>
    </xf>
    <xf numFmtId="177" fontId="72" fillId="25" borderId="18" xfId="269" applyFont="1" applyFill="1" applyBorder="1" applyAlignment="1" applyProtection="1">
      <alignment horizontal="center" vertical="center"/>
      <protection hidden="1"/>
    </xf>
    <xf numFmtId="177" fontId="72" fillId="25" borderId="36" xfId="269" applyFont="1" applyFill="1" applyBorder="1" applyAlignment="1" applyProtection="1">
      <alignment horizontal="center" vertical="center"/>
      <protection hidden="1"/>
    </xf>
    <xf numFmtId="0" fontId="158" fillId="25" borderId="0" xfId="342" applyFont="1" applyFill="1" applyAlignment="1" applyProtection="1">
      <alignment horizontal="center" vertical="center"/>
      <protection hidden="1"/>
    </xf>
    <xf numFmtId="0" fontId="158" fillId="25" borderId="0" xfId="0" applyFont="1" applyFill="1" applyAlignment="1" applyProtection="1">
      <alignment horizontal="center" vertical="center"/>
      <protection hidden="1"/>
    </xf>
    <xf numFmtId="181" fontId="72" fillId="25" borderId="43" xfId="269" applyNumberFormat="1" applyFont="1" applyFill="1" applyBorder="1" applyAlignment="1" applyProtection="1">
      <alignment horizontal="center" vertical="center"/>
      <protection hidden="1"/>
    </xf>
    <xf numFmtId="181" fontId="72" fillId="25" borderId="59" xfId="269" applyNumberFormat="1" applyFont="1" applyFill="1" applyBorder="1" applyAlignment="1" applyProtection="1">
      <alignment horizontal="center" vertical="center"/>
      <protection hidden="1"/>
    </xf>
    <xf numFmtId="3" fontId="72" fillId="25" borderId="59" xfId="269" applyNumberFormat="1" applyFont="1" applyFill="1" applyBorder="1" applyAlignment="1" applyProtection="1">
      <alignment horizontal="center" vertical="center"/>
      <protection hidden="1"/>
    </xf>
    <xf numFmtId="49" fontId="72" fillId="25" borderId="35" xfId="269" applyNumberFormat="1" applyFont="1" applyFill="1" applyBorder="1" applyAlignment="1" applyProtection="1">
      <alignment horizontal="center" vertical="center"/>
      <protection hidden="1"/>
    </xf>
    <xf numFmtId="49" fontId="72" fillId="25" borderId="61" xfId="269" applyNumberFormat="1" applyFont="1" applyFill="1" applyBorder="1" applyAlignment="1" applyProtection="1">
      <alignment horizontal="center" vertical="center"/>
      <protection hidden="1"/>
    </xf>
    <xf numFmtId="0" fontId="160" fillId="25" borderId="35" xfId="334" applyFont="1" applyFill="1" applyBorder="1" applyAlignment="1" applyProtection="1">
      <alignment horizontal="left" vertical="center" wrapText="1"/>
      <protection hidden="1"/>
    </xf>
    <xf numFmtId="0" fontId="158" fillId="25" borderId="0" xfId="333" applyFont="1" applyFill="1" applyAlignment="1" applyProtection="1">
      <alignment horizontal="center" vertical="center"/>
      <protection hidden="1"/>
    </xf>
    <xf numFmtId="184" fontId="159" fillId="25" borderId="0" xfId="333" applyNumberFormat="1" applyFont="1" applyFill="1" applyAlignment="1" applyProtection="1">
      <alignment horizontal="center" vertical="center"/>
      <protection hidden="1"/>
    </xf>
    <xf numFmtId="177" fontId="72" fillId="25" borderId="53" xfId="277" applyFont="1" applyFill="1" applyBorder="1" applyAlignment="1" applyProtection="1">
      <alignment horizontal="center" vertical="center" wrapText="1"/>
      <protection hidden="1"/>
    </xf>
    <xf numFmtId="177" fontId="72" fillId="25" borderId="66" xfId="277" applyFont="1" applyFill="1" applyBorder="1" applyAlignment="1" applyProtection="1">
      <alignment horizontal="center" vertical="center" wrapText="1"/>
      <protection hidden="1"/>
    </xf>
    <xf numFmtId="177" fontId="72" fillId="25" borderId="39" xfId="277" applyFont="1" applyFill="1" applyBorder="1" applyAlignment="1" applyProtection="1">
      <alignment horizontal="center" vertical="center" wrapText="1"/>
      <protection hidden="1"/>
    </xf>
    <xf numFmtId="177" fontId="72" fillId="25" borderId="67" xfId="277" applyFont="1" applyFill="1" applyBorder="1" applyAlignment="1" applyProtection="1">
      <alignment horizontal="center" vertical="center" wrapText="1"/>
      <protection hidden="1"/>
    </xf>
    <xf numFmtId="177" fontId="72" fillId="25" borderId="46" xfId="277" applyFont="1" applyFill="1" applyBorder="1" applyAlignment="1" applyProtection="1">
      <alignment horizontal="center" vertical="center" wrapText="1"/>
      <protection hidden="1"/>
    </xf>
    <xf numFmtId="177" fontId="72" fillId="25" borderId="68" xfId="277" applyFont="1" applyFill="1" applyBorder="1" applyAlignment="1" applyProtection="1">
      <alignment horizontal="center" vertical="center" wrapText="1"/>
      <protection hidden="1"/>
    </xf>
    <xf numFmtId="0" fontId="72" fillId="25" borderId="53" xfId="0" applyFont="1" applyFill="1" applyBorder="1" applyAlignment="1" applyProtection="1">
      <alignment horizontal="center" vertical="center" wrapText="1"/>
      <protection hidden="1"/>
    </xf>
    <xf numFmtId="0" fontId="72" fillId="25" borderId="39" xfId="0" applyFont="1" applyFill="1" applyBorder="1" applyAlignment="1" applyProtection="1">
      <alignment horizontal="center" vertical="center"/>
      <protection hidden="1"/>
    </xf>
    <xf numFmtId="0" fontId="72" fillId="25" borderId="46" xfId="0" applyFont="1" applyFill="1" applyBorder="1" applyAlignment="1" applyProtection="1">
      <alignment horizontal="center" vertical="center"/>
      <protection hidden="1"/>
    </xf>
    <xf numFmtId="0" fontId="72" fillId="25" borderId="54" xfId="0" applyFont="1" applyFill="1" applyBorder="1" applyAlignment="1" applyProtection="1">
      <alignment horizontal="center" vertical="center" wrapText="1"/>
      <protection hidden="1"/>
    </xf>
    <xf numFmtId="0" fontId="72" fillId="25" borderId="52" xfId="0" applyFont="1" applyFill="1" applyBorder="1" applyAlignment="1" applyProtection="1">
      <alignment horizontal="center" vertical="center"/>
      <protection hidden="1"/>
    </xf>
    <xf numFmtId="0" fontId="72" fillId="25" borderId="40" xfId="0" applyFont="1" applyFill="1" applyBorder="1" applyAlignment="1" applyProtection="1">
      <alignment horizontal="center" vertical="center"/>
      <protection hidden="1"/>
    </xf>
    <xf numFmtId="184" fontId="72" fillId="25" borderId="54" xfId="333" applyNumberFormat="1" applyFont="1" applyFill="1" applyBorder="1" applyAlignment="1" applyProtection="1">
      <alignment horizontal="center" vertical="center" wrapText="1"/>
      <protection hidden="1"/>
    </xf>
    <xf numFmtId="184" fontId="72" fillId="25" borderId="57" xfId="333" applyNumberFormat="1" applyFont="1" applyFill="1" applyBorder="1" applyAlignment="1" applyProtection="1">
      <alignment horizontal="center" vertical="center" wrapText="1"/>
      <protection hidden="1"/>
    </xf>
    <xf numFmtId="184" fontId="72" fillId="25" borderId="26" xfId="333" applyNumberFormat="1" applyFont="1" applyFill="1" applyBorder="1" applyAlignment="1" applyProtection="1">
      <alignment horizontal="center" vertical="center" wrapText="1"/>
      <protection hidden="1"/>
    </xf>
    <xf numFmtId="184" fontId="72" fillId="25" borderId="52" xfId="333" applyNumberFormat="1" applyFont="1" applyFill="1" applyBorder="1" applyAlignment="1" applyProtection="1">
      <alignment horizontal="center" vertical="center" wrapText="1"/>
      <protection hidden="1"/>
    </xf>
    <xf numFmtId="184" fontId="72" fillId="25" borderId="58" xfId="333" applyNumberFormat="1" applyFont="1" applyFill="1" applyBorder="1" applyAlignment="1" applyProtection="1">
      <alignment horizontal="center" vertical="center" wrapText="1"/>
      <protection hidden="1"/>
    </xf>
    <xf numFmtId="184" fontId="72" fillId="25" borderId="59" xfId="277" applyNumberFormat="1" applyFont="1" applyFill="1" applyBorder="1" applyAlignment="1" applyProtection="1">
      <alignment horizontal="center" vertical="center" wrapText="1"/>
      <protection hidden="1"/>
    </xf>
    <xf numFmtId="184" fontId="72" fillId="25" borderId="40" xfId="277" applyNumberFormat="1" applyFont="1" applyFill="1" applyBorder="1" applyAlignment="1" applyProtection="1">
      <alignment horizontal="center" vertical="center" wrapText="1"/>
      <protection hidden="1"/>
    </xf>
    <xf numFmtId="184" fontId="72" fillId="25" borderId="52" xfId="277" applyNumberFormat="1" applyFont="1" applyFill="1" applyBorder="1" applyAlignment="1" applyProtection="1">
      <alignment horizontal="center" vertical="center" wrapText="1"/>
      <protection hidden="1"/>
    </xf>
    <xf numFmtId="184" fontId="72" fillId="25" borderId="58" xfId="277" applyNumberFormat="1" applyFont="1" applyFill="1" applyBorder="1" applyAlignment="1" applyProtection="1">
      <alignment horizontal="center" vertical="center" wrapText="1"/>
      <protection hidden="1"/>
    </xf>
    <xf numFmtId="184" fontId="72" fillId="25" borderId="42" xfId="277" applyNumberFormat="1" applyFont="1" applyFill="1" applyBorder="1" applyAlignment="1" applyProtection="1">
      <alignment horizontal="center" vertical="center" wrapText="1"/>
      <protection hidden="1"/>
    </xf>
    <xf numFmtId="0" fontId="73" fillId="25" borderId="0" xfId="0" quotePrefix="1" applyFont="1" applyFill="1" applyBorder="1" applyAlignment="1" applyProtection="1">
      <alignment horizontal="center" vertical="center"/>
      <protection locked="0" hidden="1"/>
    </xf>
    <xf numFmtId="0" fontId="73" fillId="25" borderId="16" xfId="0" applyFont="1" applyFill="1" applyBorder="1" applyAlignment="1" applyProtection="1">
      <alignment horizontal="center" vertical="center"/>
      <protection locked="0" hidden="1"/>
    </xf>
    <xf numFmtId="0" fontId="72" fillId="25" borderId="69" xfId="0" applyFont="1" applyFill="1" applyBorder="1" applyAlignment="1" applyProtection="1">
      <alignment horizontal="center" vertical="center" wrapText="1"/>
      <protection hidden="1"/>
    </xf>
    <xf numFmtId="0" fontId="72" fillId="25" borderId="21" xfId="0" applyFont="1" applyFill="1" applyBorder="1" applyAlignment="1" applyProtection="1">
      <alignment horizontal="center" vertical="center"/>
      <protection hidden="1"/>
    </xf>
    <xf numFmtId="0" fontId="72" fillId="25" borderId="34" xfId="0" applyFont="1" applyFill="1" applyBorder="1" applyAlignment="1" applyProtection="1">
      <alignment horizontal="center" vertical="center"/>
      <protection hidden="1"/>
    </xf>
    <xf numFmtId="0" fontId="72" fillId="25" borderId="16" xfId="0" applyFont="1" applyFill="1" applyBorder="1" applyAlignment="1" applyProtection="1">
      <alignment horizontal="center" vertical="center"/>
      <protection hidden="1"/>
    </xf>
    <xf numFmtId="0" fontId="72" fillId="25" borderId="50" xfId="0" applyFont="1" applyFill="1" applyBorder="1" applyAlignment="1" applyProtection="1">
      <alignment horizontal="center" vertical="center"/>
      <protection hidden="1"/>
    </xf>
    <xf numFmtId="0" fontId="72" fillId="25" borderId="57" xfId="0" applyFont="1" applyFill="1" applyBorder="1" applyAlignment="1" applyProtection="1">
      <alignment horizontal="center" vertical="center" wrapText="1"/>
      <protection hidden="1"/>
    </xf>
    <xf numFmtId="0" fontId="72" fillId="25" borderId="58" xfId="0" applyFont="1" applyFill="1" applyBorder="1" applyAlignment="1" applyProtection="1">
      <alignment horizontal="center" vertical="center"/>
      <protection hidden="1"/>
    </xf>
    <xf numFmtId="0" fontId="72" fillId="25" borderId="42" xfId="0" applyFont="1" applyFill="1" applyBorder="1" applyAlignment="1" applyProtection="1">
      <alignment horizontal="center" vertical="center"/>
      <protection hidden="1"/>
    </xf>
    <xf numFmtId="0" fontId="72" fillId="25" borderId="60" xfId="0" applyFont="1" applyFill="1" applyBorder="1" applyAlignment="1" applyProtection="1">
      <alignment horizontal="center" vertical="center" wrapText="1"/>
      <protection hidden="1"/>
    </xf>
    <xf numFmtId="0" fontId="72" fillId="25" borderId="56" xfId="0" applyFont="1" applyFill="1" applyBorder="1" applyAlignment="1" applyProtection="1">
      <alignment horizontal="center" vertical="center"/>
      <protection hidden="1"/>
    </xf>
    <xf numFmtId="0" fontId="72" fillId="25" borderId="29" xfId="0" applyFont="1" applyFill="1" applyBorder="1" applyAlignment="1" applyProtection="1">
      <alignment horizontal="center" vertical="center"/>
      <protection hidden="1"/>
    </xf>
    <xf numFmtId="0" fontId="72" fillId="25" borderId="56" xfId="0" applyFont="1" applyFill="1" applyBorder="1" applyAlignment="1" applyProtection="1">
      <alignment horizontal="center" vertical="center" wrapText="1"/>
      <protection hidden="1"/>
    </xf>
    <xf numFmtId="0" fontId="72" fillId="25" borderId="29" xfId="0" applyFont="1" applyFill="1" applyBorder="1" applyAlignment="1" applyProtection="1">
      <alignment horizontal="center" vertical="center" wrapText="1"/>
      <protection hidden="1"/>
    </xf>
    <xf numFmtId="0" fontId="72" fillId="25" borderId="82" xfId="0" applyFont="1" applyFill="1" applyBorder="1" applyAlignment="1" applyProtection="1">
      <alignment horizontal="center" vertical="center"/>
      <protection hidden="1"/>
    </xf>
    <xf numFmtId="0" fontId="159" fillId="25" borderId="0" xfId="0" applyFont="1" applyFill="1" applyAlignment="1" applyProtection="1">
      <alignment horizontal="center" vertical="center"/>
      <protection hidden="1"/>
    </xf>
    <xf numFmtId="0" fontId="72" fillId="25" borderId="24" xfId="0" applyFont="1" applyFill="1" applyBorder="1" applyAlignment="1" applyProtection="1">
      <alignment horizontal="center" vertical="center" wrapText="1"/>
      <protection hidden="1"/>
    </xf>
    <xf numFmtId="0" fontId="72" fillId="25" borderId="31" xfId="0" applyFont="1" applyFill="1" applyBorder="1" applyAlignment="1" applyProtection="1">
      <alignment horizontal="center" vertical="center"/>
      <protection hidden="1"/>
    </xf>
    <xf numFmtId="0" fontId="72" fillId="25" borderId="32" xfId="0" applyFont="1" applyFill="1" applyBorder="1" applyAlignment="1" applyProtection="1">
      <alignment horizontal="center" vertical="center"/>
      <protection hidden="1"/>
    </xf>
    <xf numFmtId="0" fontId="72" fillId="25" borderId="21" xfId="0" applyFont="1" applyFill="1" applyBorder="1" applyAlignment="1" applyProtection="1">
      <alignment horizontal="center" vertical="center" wrapText="1"/>
      <protection hidden="1"/>
    </xf>
    <xf numFmtId="0" fontId="72" fillId="25" borderId="34" xfId="0" applyFont="1" applyFill="1" applyBorder="1" applyAlignment="1" applyProtection="1">
      <alignment horizontal="center" vertical="center" wrapText="1"/>
      <protection hidden="1"/>
    </xf>
    <xf numFmtId="0" fontId="72" fillId="25" borderId="62" xfId="0" applyFont="1" applyFill="1" applyBorder="1" applyAlignment="1" applyProtection="1">
      <alignment horizontal="center" vertical="center" wrapText="1"/>
      <protection hidden="1"/>
    </xf>
    <xf numFmtId="0" fontId="72" fillId="25" borderId="61" xfId="0" applyFont="1" applyFill="1" applyBorder="1" applyAlignment="1" applyProtection="1">
      <alignment horizontal="center" vertical="center" wrapText="1"/>
      <protection hidden="1"/>
    </xf>
    <xf numFmtId="0" fontId="72" fillId="25" borderId="18" xfId="0" applyFont="1" applyFill="1" applyBorder="1" applyAlignment="1" applyProtection="1">
      <alignment horizontal="center" vertical="center" wrapText="1"/>
      <protection hidden="1"/>
    </xf>
    <xf numFmtId="0" fontId="72" fillId="25" borderId="43" xfId="0" applyFont="1" applyFill="1" applyBorder="1" applyAlignment="1" applyProtection="1">
      <alignment horizontal="center" vertical="center" wrapText="1"/>
      <protection hidden="1"/>
    </xf>
    <xf numFmtId="0" fontId="72" fillId="25" borderId="36" xfId="0" applyFont="1" applyFill="1" applyBorder="1" applyAlignment="1" applyProtection="1">
      <alignment horizontal="center" vertical="center" wrapText="1"/>
      <protection hidden="1"/>
    </xf>
    <xf numFmtId="0" fontId="72" fillId="25" borderId="30" xfId="0" applyFont="1" applyFill="1" applyBorder="1" applyAlignment="1" applyProtection="1">
      <alignment horizontal="center" vertical="center" wrapText="1"/>
      <protection hidden="1"/>
    </xf>
    <xf numFmtId="185" fontId="72" fillId="25" borderId="94" xfId="0" applyNumberFormat="1" applyFont="1" applyFill="1" applyBorder="1" applyAlignment="1" applyProtection="1">
      <alignment horizontal="center" vertical="center"/>
      <protection hidden="1"/>
    </xf>
    <xf numFmtId="185" fontId="72" fillId="25" borderId="95" xfId="0" applyNumberFormat="1" applyFont="1" applyFill="1" applyBorder="1" applyAlignment="1" applyProtection="1">
      <alignment horizontal="center" vertical="center"/>
      <protection hidden="1"/>
    </xf>
    <xf numFmtId="185" fontId="72" fillId="25" borderId="18" xfId="0" applyNumberFormat="1" applyFont="1" applyFill="1" applyBorder="1" applyAlignment="1" applyProtection="1">
      <alignment horizontal="center" vertical="center"/>
      <protection hidden="1"/>
    </xf>
    <xf numFmtId="185" fontId="72" fillId="25" borderId="0" xfId="0" applyNumberFormat="1" applyFont="1" applyFill="1" applyBorder="1" applyAlignment="1" applyProtection="1">
      <alignment horizontal="center" vertical="center"/>
      <protection hidden="1"/>
    </xf>
    <xf numFmtId="185" fontId="73" fillId="25" borderId="18" xfId="0" applyNumberFormat="1" applyFont="1" applyFill="1" applyBorder="1" applyAlignment="1" applyProtection="1">
      <alignment horizontal="center" vertical="center"/>
      <protection hidden="1"/>
    </xf>
    <xf numFmtId="185" fontId="73" fillId="25" borderId="0" xfId="0" applyNumberFormat="1" applyFont="1" applyFill="1" applyBorder="1" applyAlignment="1" applyProtection="1">
      <alignment horizontal="center" vertical="center"/>
      <protection hidden="1"/>
    </xf>
    <xf numFmtId="0" fontId="73" fillId="25" borderId="16" xfId="0" quotePrefix="1" applyFont="1" applyFill="1" applyBorder="1" applyAlignment="1" applyProtection="1">
      <alignment horizontal="center" vertical="center"/>
      <protection locked="0" hidden="1"/>
    </xf>
    <xf numFmtId="0" fontId="158" fillId="25" borderId="0" xfId="336" applyFont="1" applyFill="1" applyAlignment="1" applyProtection="1">
      <alignment horizontal="center" vertical="center"/>
      <protection hidden="1"/>
    </xf>
    <xf numFmtId="183" fontId="159" fillId="25" borderId="0" xfId="336" applyNumberFormat="1" applyFont="1" applyFill="1" applyAlignment="1" applyProtection="1">
      <alignment horizontal="center" vertical="center"/>
      <protection hidden="1"/>
    </xf>
    <xf numFmtId="177" fontId="72" fillId="25" borderId="35" xfId="285" applyFont="1" applyFill="1" applyBorder="1" applyAlignment="1" applyProtection="1">
      <alignment horizontal="center" vertical="center" wrapText="1"/>
      <protection hidden="1"/>
    </xf>
    <xf numFmtId="177" fontId="72" fillId="25" borderId="44" xfId="285" applyFont="1" applyFill="1" applyBorder="1" applyAlignment="1" applyProtection="1">
      <alignment horizontal="center" vertical="center" wrapText="1"/>
      <protection hidden="1"/>
    </xf>
    <xf numFmtId="177" fontId="72" fillId="25" borderId="23" xfId="285" applyFont="1" applyFill="1" applyBorder="1" applyAlignment="1" applyProtection="1">
      <alignment horizontal="center" vertical="center" wrapText="1"/>
      <protection hidden="1"/>
    </xf>
    <xf numFmtId="177" fontId="72" fillId="25" borderId="50" xfId="285" applyFont="1" applyFill="1" applyBorder="1" applyAlignment="1" applyProtection="1">
      <alignment horizontal="center" vertical="center" wrapText="1"/>
      <protection hidden="1"/>
    </xf>
    <xf numFmtId="3" fontId="72" fillId="25" borderId="69" xfId="336" applyNumberFormat="1" applyFont="1" applyFill="1" applyBorder="1" applyAlignment="1" applyProtection="1">
      <alignment horizontal="center" vertical="center" wrapText="1"/>
      <protection hidden="1"/>
    </xf>
    <xf numFmtId="3" fontId="72" fillId="25" borderId="34" xfId="336" applyNumberFormat="1" applyFont="1" applyFill="1" applyBorder="1" applyAlignment="1" applyProtection="1">
      <alignment horizontal="center" vertical="center" wrapText="1"/>
      <protection hidden="1"/>
    </xf>
    <xf numFmtId="3" fontId="72" fillId="25" borderId="60" xfId="285" applyNumberFormat="1" applyFont="1" applyFill="1" applyBorder="1" applyAlignment="1" applyProtection="1">
      <alignment horizontal="center" vertical="center" wrapText="1"/>
      <protection hidden="1"/>
    </xf>
    <xf numFmtId="3" fontId="72" fillId="25" borderId="29" xfId="285" applyNumberFormat="1" applyFont="1" applyFill="1" applyBorder="1" applyAlignment="1" applyProtection="1">
      <alignment horizontal="center" vertical="center" wrapText="1"/>
      <protection hidden="1"/>
    </xf>
    <xf numFmtId="3" fontId="72" fillId="25" borderId="70" xfId="285" applyNumberFormat="1" applyFont="1" applyFill="1" applyBorder="1" applyAlignment="1" applyProtection="1">
      <alignment horizontal="center" vertical="center" wrapText="1"/>
      <protection hidden="1"/>
    </xf>
    <xf numFmtId="3" fontId="72" fillId="25" borderId="28" xfId="285" applyNumberFormat="1" applyFont="1" applyFill="1" applyBorder="1" applyAlignment="1" applyProtection="1">
      <alignment horizontal="center" vertical="center" wrapText="1"/>
      <protection hidden="1"/>
    </xf>
    <xf numFmtId="0" fontId="72" fillId="25" borderId="52" xfId="341" applyFont="1" applyFill="1" applyBorder="1" applyAlignment="1" applyProtection="1">
      <alignment horizontal="center" vertical="center" wrapText="1"/>
      <protection hidden="1"/>
    </xf>
    <xf numFmtId="0" fontId="72" fillId="25" borderId="40" xfId="341" applyFont="1" applyFill="1" applyBorder="1" applyAlignment="1" applyProtection="1">
      <alignment horizontal="center" vertical="center" wrapText="1"/>
      <protection hidden="1"/>
    </xf>
    <xf numFmtId="0" fontId="72" fillId="25" borderId="58" xfId="341" applyFont="1" applyFill="1" applyBorder="1" applyAlignment="1" applyProtection="1">
      <alignment horizontal="center" vertical="center" wrapText="1"/>
      <protection hidden="1"/>
    </xf>
    <xf numFmtId="0" fontId="72" fillId="25" borderId="42" xfId="341" applyFont="1" applyFill="1" applyBorder="1" applyAlignment="1" applyProtection="1">
      <alignment horizontal="center" vertical="center" wrapText="1"/>
      <protection hidden="1"/>
    </xf>
    <xf numFmtId="0" fontId="72" fillId="25" borderId="39" xfId="341" applyFont="1" applyFill="1" applyBorder="1" applyAlignment="1" applyProtection="1">
      <alignment horizontal="center" vertical="center" wrapText="1"/>
      <protection hidden="1"/>
    </xf>
    <xf numFmtId="0" fontId="72" fillId="25" borderId="46" xfId="341" applyFont="1" applyFill="1" applyBorder="1" applyAlignment="1" applyProtection="1">
      <alignment horizontal="center" vertical="center" wrapText="1"/>
      <protection hidden="1"/>
    </xf>
    <xf numFmtId="182" fontId="72" fillId="25" borderId="1" xfId="0" applyNumberFormat="1" applyFont="1" applyFill="1" applyBorder="1" applyAlignment="1" applyProtection="1">
      <alignment horizontal="center" vertical="center"/>
      <protection hidden="1"/>
    </xf>
    <xf numFmtId="0" fontId="162" fillId="25" borderId="1" xfId="0" applyFont="1" applyFill="1" applyBorder="1" applyAlignment="1" applyProtection="1">
      <alignment horizontal="center" vertical="center"/>
      <protection hidden="1"/>
    </xf>
    <xf numFmtId="177" fontId="72" fillId="25" borderId="74" xfId="286" applyFont="1" applyFill="1" applyBorder="1" applyAlignment="1" applyProtection="1">
      <alignment horizontal="center" vertical="center" wrapText="1"/>
      <protection hidden="1"/>
    </xf>
    <xf numFmtId="177" fontId="72" fillId="25" borderId="31" xfId="286" applyFont="1" applyFill="1" applyBorder="1" applyAlignment="1" applyProtection="1">
      <alignment horizontal="center" vertical="center"/>
      <protection hidden="1"/>
    </xf>
    <xf numFmtId="177" fontId="72" fillId="25" borderId="32" xfId="286" applyFont="1" applyFill="1" applyBorder="1" applyAlignment="1" applyProtection="1">
      <alignment horizontal="center" vertical="center"/>
      <protection hidden="1"/>
    </xf>
    <xf numFmtId="3" fontId="72" fillId="25" borderId="75" xfId="286" applyNumberFormat="1" applyFont="1" applyFill="1" applyBorder="1" applyAlignment="1" applyProtection="1">
      <alignment horizontal="center" vertical="center" wrapText="1"/>
      <protection hidden="1"/>
    </xf>
    <xf numFmtId="3" fontId="72" fillId="25" borderId="59" xfId="286" applyNumberFormat="1" applyFont="1" applyFill="1" applyBorder="1" applyAlignment="1" applyProtection="1">
      <alignment horizontal="center" vertical="center" wrapText="1"/>
      <protection hidden="1"/>
    </xf>
    <xf numFmtId="3" fontId="72" fillId="25" borderId="6" xfId="286" applyNumberFormat="1" applyFont="1" applyFill="1" applyBorder="1" applyAlignment="1" applyProtection="1">
      <alignment horizontal="center" vertical="center" wrapText="1"/>
      <protection hidden="1"/>
    </xf>
    <xf numFmtId="3" fontId="72" fillId="25" borderId="52" xfId="286" applyNumberFormat="1" applyFont="1" applyFill="1" applyBorder="1" applyAlignment="1" applyProtection="1">
      <alignment horizontal="center" vertical="center" wrapText="1"/>
      <protection hidden="1"/>
    </xf>
    <xf numFmtId="181" fontId="72" fillId="25" borderId="71" xfId="286" applyNumberFormat="1" applyFont="1" applyFill="1" applyBorder="1" applyAlignment="1" applyProtection="1">
      <alignment horizontal="center" vertical="center" wrapText="1"/>
      <protection hidden="1"/>
    </xf>
    <xf numFmtId="181" fontId="72" fillId="25" borderId="59" xfId="286" applyNumberFormat="1" applyFont="1" applyFill="1" applyBorder="1" applyAlignment="1" applyProtection="1">
      <alignment horizontal="center" vertical="center" wrapText="1"/>
      <protection hidden="1"/>
    </xf>
    <xf numFmtId="181" fontId="72" fillId="25" borderId="39" xfId="286" applyNumberFormat="1" applyFont="1" applyFill="1" applyBorder="1" applyAlignment="1" applyProtection="1">
      <alignment horizontal="center" vertical="center" wrapText="1"/>
      <protection hidden="1"/>
    </xf>
    <xf numFmtId="181" fontId="72" fillId="25" borderId="52" xfId="286" applyNumberFormat="1" applyFont="1" applyFill="1" applyBorder="1" applyAlignment="1" applyProtection="1">
      <alignment horizontal="center" vertical="center" wrapText="1"/>
      <protection hidden="1"/>
    </xf>
    <xf numFmtId="3" fontId="72" fillId="25" borderId="48" xfId="286" applyNumberFormat="1" applyFont="1" applyFill="1" applyBorder="1" applyAlignment="1" applyProtection="1">
      <alignment horizontal="center" vertical="center" wrapText="1"/>
      <protection hidden="1"/>
    </xf>
    <xf numFmtId="3" fontId="72" fillId="25" borderId="58" xfId="286" applyNumberFormat="1" applyFont="1" applyFill="1" applyBorder="1" applyAlignment="1" applyProtection="1">
      <alignment horizontal="center" vertical="center" wrapText="1"/>
      <protection hidden="1"/>
    </xf>
    <xf numFmtId="0" fontId="72" fillId="25" borderId="6" xfId="341" applyFont="1" applyFill="1" applyBorder="1" applyAlignment="1" applyProtection="1">
      <alignment horizontal="center" vertical="center" wrapText="1"/>
      <protection hidden="1"/>
    </xf>
    <xf numFmtId="0" fontId="72" fillId="25" borderId="73" xfId="341" applyFont="1" applyFill="1" applyBorder="1" applyAlignment="1" applyProtection="1">
      <alignment horizontal="center" vertical="center" wrapText="1"/>
      <protection hidden="1"/>
    </xf>
    <xf numFmtId="0" fontId="158" fillId="25" borderId="0" xfId="341" applyFont="1" applyFill="1" applyAlignment="1" applyProtection="1">
      <alignment horizontal="center" vertical="center"/>
      <protection hidden="1"/>
    </xf>
    <xf numFmtId="0" fontId="159" fillId="25" borderId="0" xfId="341" applyFont="1" applyFill="1" applyAlignment="1" applyProtection="1">
      <alignment horizontal="center" vertical="center"/>
      <protection hidden="1"/>
    </xf>
    <xf numFmtId="177" fontId="72" fillId="25" borderId="24" xfId="286" applyFont="1" applyFill="1" applyBorder="1" applyAlignment="1" applyProtection="1">
      <alignment horizontal="center" vertical="center" wrapText="1"/>
      <protection hidden="1"/>
    </xf>
    <xf numFmtId="181" fontId="72" fillId="25" borderId="53" xfId="286" applyNumberFormat="1" applyFont="1" applyFill="1" applyBorder="1" applyAlignment="1" applyProtection="1">
      <alignment horizontal="center" vertical="center" wrapText="1"/>
      <protection hidden="1"/>
    </xf>
    <xf numFmtId="181" fontId="72" fillId="25" borderId="54" xfId="286" applyNumberFormat="1" applyFont="1" applyFill="1" applyBorder="1" applyAlignment="1" applyProtection="1">
      <alignment horizontal="center" vertical="center" wrapText="1"/>
      <protection hidden="1"/>
    </xf>
    <xf numFmtId="3" fontId="72" fillId="25" borderId="54" xfId="286" applyNumberFormat="1" applyFont="1" applyFill="1" applyBorder="1" applyAlignment="1" applyProtection="1">
      <alignment horizontal="center" vertical="center" wrapText="1"/>
      <protection hidden="1"/>
    </xf>
    <xf numFmtId="3" fontId="72" fillId="25" borderId="54" xfId="286" applyNumberFormat="1" applyFont="1" applyFill="1" applyBorder="1" applyAlignment="1" applyProtection="1">
      <alignment horizontal="center" vertical="center"/>
      <protection hidden="1"/>
    </xf>
    <xf numFmtId="3" fontId="72" fillId="25" borderId="52" xfId="286" applyNumberFormat="1" applyFont="1" applyFill="1" applyBorder="1" applyAlignment="1" applyProtection="1">
      <alignment horizontal="center" vertical="center"/>
      <protection hidden="1"/>
    </xf>
    <xf numFmtId="181" fontId="72" fillId="25" borderId="57" xfId="286" applyNumberFormat="1" applyFont="1" applyFill="1" applyBorder="1" applyAlignment="1" applyProtection="1">
      <alignment horizontal="center" vertical="center" wrapText="1"/>
      <protection hidden="1"/>
    </xf>
    <xf numFmtId="181" fontId="72" fillId="25" borderId="58" xfId="286" applyNumberFormat="1" applyFont="1" applyFill="1" applyBorder="1" applyAlignment="1" applyProtection="1">
      <alignment horizontal="center" vertical="center" wrapText="1"/>
      <protection hidden="1"/>
    </xf>
    <xf numFmtId="0" fontId="160" fillId="25" borderId="0" xfId="341" applyFont="1" applyFill="1" applyAlignment="1" applyProtection="1">
      <alignment horizontal="left"/>
      <protection hidden="1"/>
    </xf>
    <xf numFmtId="0" fontId="158" fillId="25" borderId="0" xfId="339" applyFont="1" applyFill="1" applyAlignment="1" applyProtection="1">
      <alignment horizontal="center" vertical="center"/>
      <protection hidden="1"/>
    </xf>
    <xf numFmtId="181" fontId="159" fillId="25" borderId="0" xfId="339" applyNumberFormat="1" applyFont="1" applyFill="1" applyAlignment="1" applyProtection="1">
      <alignment horizontal="center" vertical="center"/>
      <protection hidden="1"/>
    </xf>
    <xf numFmtId="181" fontId="72" fillId="25" borderId="53" xfId="287" applyNumberFormat="1" applyFont="1" applyFill="1" applyBorder="1" applyAlignment="1" applyProtection="1">
      <alignment horizontal="center" vertical="center" wrapText="1"/>
      <protection hidden="1"/>
    </xf>
    <xf numFmtId="181" fontId="72" fillId="25" borderId="54" xfId="287" applyNumberFormat="1" applyFont="1" applyFill="1" applyBorder="1" applyAlignment="1" applyProtection="1">
      <alignment horizontal="center" vertical="center" wrapText="1"/>
      <protection hidden="1"/>
    </xf>
    <xf numFmtId="181" fontId="72" fillId="25" borderId="39" xfId="287" applyNumberFormat="1" applyFont="1" applyFill="1" applyBorder="1" applyAlignment="1" applyProtection="1">
      <alignment horizontal="center" vertical="center" wrapText="1"/>
      <protection hidden="1"/>
    </xf>
    <xf numFmtId="181" fontId="72" fillId="25" borderId="52" xfId="287" applyNumberFormat="1" applyFont="1" applyFill="1" applyBorder="1" applyAlignment="1" applyProtection="1">
      <alignment horizontal="center" vertical="center" wrapText="1"/>
      <protection hidden="1"/>
    </xf>
    <xf numFmtId="3" fontId="72" fillId="25" borderId="54" xfId="287" applyNumberFormat="1" applyFont="1" applyFill="1" applyBorder="1" applyAlignment="1" applyProtection="1">
      <alignment horizontal="center" vertical="center" wrapText="1"/>
      <protection hidden="1"/>
    </xf>
    <xf numFmtId="3" fontId="72" fillId="25" borderId="52" xfId="287" applyNumberFormat="1" applyFont="1" applyFill="1" applyBorder="1" applyAlignment="1" applyProtection="1">
      <alignment horizontal="center" vertical="center" wrapText="1"/>
      <protection hidden="1"/>
    </xf>
    <xf numFmtId="3" fontId="72" fillId="25" borderId="26" xfId="287" applyNumberFormat="1" applyFont="1" applyFill="1" applyBorder="1" applyAlignment="1" applyProtection="1">
      <alignment horizontal="center" vertical="center" wrapText="1"/>
      <protection hidden="1"/>
    </xf>
    <xf numFmtId="3" fontId="72" fillId="25" borderId="57" xfId="287" applyNumberFormat="1" applyFont="1" applyFill="1" applyBorder="1" applyAlignment="1" applyProtection="1">
      <alignment horizontal="center" vertical="center" wrapText="1"/>
      <protection hidden="1"/>
    </xf>
    <xf numFmtId="3" fontId="72" fillId="25" borderId="33" xfId="287" applyNumberFormat="1" applyFont="1" applyFill="1" applyBorder="1" applyAlignment="1" applyProtection="1">
      <alignment horizontal="center" vertical="center" wrapText="1"/>
      <protection hidden="1"/>
    </xf>
    <xf numFmtId="181" fontId="72" fillId="25" borderId="58" xfId="287" applyNumberFormat="1" applyFont="1" applyFill="1" applyBorder="1" applyAlignment="1" applyProtection="1">
      <alignment horizontal="center" vertical="center" wrapText="1"/>
      <protection hidden="1"/>
    </xf>
    <xf numFmtId="181" fontId="72" fillId="25" borderId="40" xfId="287" applyNumberFormat="1" applyFont="1" applyFill="1" applyBorder="1" applyAlignment="1" applyProtection="1">
      <alignment horizontal="center" vertical="center" wrapText="1"/>
      <protection hidden="1"/>
    </xf>
    <xf numFmtId="0" fontId="72" fillId="25" borderId="52" xfId="339" applyFont="1" applyFill="1" applyBorder="1" applyAlignment="1" applyProtection="1">
      <alignment horizontal="center" vertical="center" wrapText="1"/>
      <protection hidden="1"/>
    </xf>
    <xf numFmtId="0" fontId="72" fillId="25" borderId="40" xfId="339" applyFont="1" applyFill="1" applyBorder="1" applyAlignment="1" applyProtection="1">
      <alignment horizontal="center" vertical="center"/>
      <protection hidden="1"/>
    </xf>
    <xf numFmtId="181" fontId="72" fillId="25" borderId="42" xfId="287" applyNumberFormat="1" applyFont="1" applyFill="1" applyBorder="1" applyAlignment="1" applyProtection="1">
      <alignment horizontal="center" vertical="center" wrapText="1"/>
      <protection hidden="1"/>
    </xf>
    <xf numFmtId="1" fontId="72" fillId="25" borderId="71" xfId="288" applyNumberFormat="1" applyFont="1" applyFill="1" applyBorder="1" applyAlignment="1" applyProtection="1">
      <alignment horizontal="center" vertical="center" wrapText="1"/>
      <protection hidden="1"/>
    </xf>
    <xf numFmtId="1" fontId="72" fillId="25" borderId="59" xfId="288" applyNumberFormat="1" applyFont="1" applyFill="1" applyBorder="1" applyAlignment="1" applyProtection="1">
      <alignment horizontal="center" vertical="center" wrapText="1"/>
      <protection hidden="1"/>
    </xf>
    <xf numFmtId="1" fontId="72" fillId="25" borderId="39" xfId="288" applyNumberFormat="1" applyFont="1" applyFill="1" applyBorder="1" applyAlignment="1" applyProtection="1">
      <alignment horizontal="center" vertical="center" wrapText="1"/>
      <protection hidden="1"/>
    </xf>
    <xf numFmtId="1" fontId="72" fillId="25" borderId="52" xfId="288" applyNumberFormat="1" applyFont="1" applyFill="1" applyBorder="1" applyAlignment="1" applyProtection="1">
      <alignment horizontal="center" vertical="center" wrapText="1"/>
      <protection hidden="1"/>
    </xf>
    <xf numFmtId="1" fontId="72" fillId="25" borderId="48" xfId="288" applyNumberFormat="1" applyFont="1" applyFill="1" applyBorder="1" applyAlignment="1" applyProtection="1">
      <alignment horizontal="center" vertical="center" wrapText="1"/>
      <protection hidden="1"/>
    </xf>
    <xf numFmtId="1" fontId="72" fillId="25" borderId="58" xfId="288" applyNumberFormat="1" applyFont="1" applyFill="1" applyBorder="1" applyAlignment="1" applyProtection="1">
      <alignment horizontal="center" vertical="center" wrapText="1"/>
      <protection hidden="1"/>
    </xf>
    <xf numFmtId="181" fontId="72" fillId="25" borderId="54" xfId="287" applyNumberFormat="1" applyFont="1" applyFill="1" applyBorder="1" applyAlignment="1" applyProtection="1">
      <alignment horizontal="center" vertical="center"/>
      <protection hidden="1"/>
    </xf>
    <xf numFmtId="181" fontId="72" fillId="25" borderId="39" xfId="287" applyNumberFormat="1" applyFont="1" applyFill="1" applyBorder="1" applyAlignment="1" applyProtection="1">
      <alignment horizontal="center" vertical="center"/>
      <protection hidden="1"/>
    </xf>
    <xf numFmtId="181" fontId="72" fillId="25" borderId="52" xfId="287" applyNumberFormat="1" applyFont="1" applyFill="1" applyBorder="1" applyAlignment="1" applyProtection="1">
      <alignment horizontal="center" vertical="center"/>
      <protection hidden="1"/>
    </xf>
    <xf numFmtId="1" fontId="72" fillId="25" borderId="54" xfId="288" applyNumberFormat="1" applyFont="1" applyFill="1" applyBorder="1" applyAlignment="1" applyProtection="1">
      <alignment horizontal="center" vertical="center" wrapText="1"/>
      <protection hidden="1"/>
    </xf>
    <xf numFmtId="1" fontId="72" fillId="25" borderId="57" xfId="288" applyNumberFormat="1" applyFont="1" applyFill="1" applyBorder="1" applyAlignment="1" applyProtection="1">
      <alignment horizontal="center" vertical="center" wrapText="1"/>
      <protection hidden="1"/>
    </xf>
    <xf numFmtId="1" fontId="72" fillId="25" borderId="69" xfId="263" applyNumberFormat="1" applyFont="1" applyFill="1" applyBorder="1" applyAlignment="1" applyProtection="1">
      <alignment horizontal="center" vertical="center" wrapText="1"/>
      <protection hidden="1"/>
    </xf>
    <xf numFmtId="1" fontId="72" fillId="25" borderId="35" xfId="263" applyNumberFormat="1" applyFont="1" applyFill="1" applyBorder="1" applyAlignment="1" applyProtection="1">
      <alignment horizontal="center" vertical="center" wrapText="1"/>
      <protection hidden="1"/>
    </xf>
    <xf numFmtId="1" fontId="72" fillId="25" borderId="48" xfId="263" applyNumberFormat="1" applyFont="1" applyFill="1" applyBorder="1" applyAlignment="1" applyProtection="1">
      <alignment horizontal="center" vertical="center" wrapText="1"/>
      <protection hidden="1"/>
    </xf>
    <xf numFmtId="1" fontId="72" fillId="25" borderId="49" xfId="263" applyNumberFormat="1" applyFont="1" applyFill="1" applyBorder="1" applyAlignment="1" applyProtection="1">
      <alignment horizontal="center" vertical="center" wrapText="1"/>
      <protection hidden="1"/>
    </xf>
    <xf numFmtId="3" fontId="158" fillId="25" borderId="0" xfId="343" applyNumberFormat="1" applyFont="1" applyFill="1" applyAlignment="1" applyProtection="1">
      <alignment horizontal="center" vertical="center"/>
      <protection hidden="1"/>
    </xf>
    <xf numFmtId="3" fontId="159" fillId="25" borderId="0" xfId="343" applyNumberFormat="1" applyFont="1" applyFill="1" applyAlignment="1" applyProtection="1">
      <alignment horizontal="center" vertical="center"/>
      <protection hidden="1"/>
    </xf>
    <xf numFmtId="1" fontId="72" fillId="25" borderId="54" xfId="263" applyNumberFormat="1" applyFont="1" applyFill="1" applyBorder="1" applyAlignment="1" applyProtection="1">
      <alignment horizontal="center" vertical="center" wrapText="1"/>
      <protection hidden="1"/>
    </xf>
    <xf numFmtId="1" fontId="72" fillId="25" borderId="54" xfId="263" applyNumberFormat="1" applyFont="1" applyFill="1" applyBorder="1" applyAlignment="1" applyProtection="1">
      <alignment horizontal="center" vertical="center"/>
      <protection hidden="1"/>
    </xf>
    <xf numFmtId="1" fontId="72" fillId="25" borderId="52" xfId="263" applyNumberFormat="1" applyFont="1" applyFill="1" applyBorder="1" applyAlignment="1" applyProtection="1">
      <alignment horizontal="center" vertical="center"/>
      <protection hidden="1"/>
    </xf>
    <xf numFmtId="1" fontId="72" fillId="25" borderId="61" xfId="263" applyNumberFormat="1" applyFont="1" applyFill="1" applyBorder="1" applyAlignment="1" applyProtection="1">
      <alignment horizontal="center" vertical="center" wrapText="1"/>
      <protection hidden="1"/>
    </xf>
    <xf numFmtId="1" fontId="72" fillId="25" borderId="71" xfId="263" applyNumberFormat="1" applyFont="1" applyFill="1" applyBorder="1" applyAlignment="1" applyProtection="1">
      <alignment horizontal="center" vertical="center" wrapText="1"/>
      <protection hidden="1"/>
    </xf>
    <xf numFmtId="0" fontId="72" fillId="25" borderId="26" xfId="341" applyFont="1" applyFill="1" applyBorder="1" applyAlignment="1" applyProtection="1">
      <alignment horizontal="center" vertical="center" wrapText="1"/>
      <protection hidden="1"/>
    </xf>
    <xf numFmtId="0" fontId="72" fillId="25" borderId="29" xfId="341" applyFont="1" applyFill="1" applyBorder="1" applyAlignment="1" applyProtection="1">
      <alignment horizontal="center" vertical="center" wrapText="1"/>
      <protection hidden="1"/>
    </xf>
    <xf numFmtId="0" fontId="72" fillId="25" borderId="33" xfId="341" applyFont="1" applyFill="1" applyBorder="1" applyAlignment="1" applyProtection="1">
      <alignment horizontal="center" vertical="center" wrapText="1"/>
      <protection hidden="1"/>
    </xf>
    <xf numFmtId="0" fontId="72" fillId="25" borderId="34" xfId="341" applyFont="1" applyFill="1" applyBorder="1" applyAlignment="1" applyProtection="1">
      <alignment horizontal="center" vertical="center" wrapText="1"/>
      <protection hidden="1"/>
    </xf>
    <xf numFmtId="41" fontId="72" fillId="25" borderId="0" xfId="216" applyNumberFormat="1" applyFont="1" applyFill="1" applyBorder="1" applyAlignment="1" applyProtection="1">
      <alignment horizontal="center" vertical="center"/>
      <protection hidden="1"/>
    </xf>
    <xf numFmtId="41" fontId="73" fillId="25" borderId="82" xfId="216" applyNumberFormat="1" applyFont="1" applyFill="1" applyBorder="1" applyAlignment="1" applyProtection="1">
      <alignment horizontal="center" vertical="center"/>
      <protection hidden="1"/>
    </xf>
    <xf numFmtId="0" fontId="72" fillId="25" borderId="1" xfId="339" applyFont="1" applyFill="1" applyBorder="1" applyAlignment="1" applyProtection="1">
      <alignment horizontal="center" vertical="center"/>
      <protection hidden="1"/>
    </xf>
    <xf numFmtId="1" fontId="72" fillId="25" borderId="71" xfId="264" applyNumberFormat="1" applyFont="1" applyFill="1" applyBorder="1" applyAlignment="1" applyProtection="1">
      <alignment horizontal="center" vertical="center" wrapText="1"/>
      <protection hidden="1"/>
    </xf>
    <xf numFmtId="1" fontId="72" fillId="25" borderId="59" xfId="264" applyNumberFormat="1" applyFont="1" applyFill="1" applyBorder="1" applyAlignment="1" applyProtection="1">
      <alignment horizontal="center" vertical="center" wrapText="1"/>
      <protection hidden="1"/>
    </xf>
    <xf numFmtId="1" fontId="72" fillId="25" borderId="39" xfId="264" applyNumberFormat="1" applyFont="1" applyFill="1" applyBorder="1" applyAlignment="1" applyProtection="1">
      <alignment horizontal="center" vertical="center" wrapText="1"/>
      <protection hidden="1"/>
    </xf>
    <xf numFmtId="1" fontId="72" fillId="25" borderId="52" xfId="264" applyNumberFormat="1" applyFont="1" applyFill="1" applyBorder="1" applyAlignment="1" applyProtection="1">
      <alignment horizontal="center" vertical="center" wrapText="1"/>
      <protection hidden="1"/>
    </xf>
    <xf numFmtId="3" fontId="72" fillId="25" borderId="21" xfId="264" applyNumberFormat="1" applyFont="1" applyFill="1" applyBorder="1" applyAlignment="1" applyProtection="1">
      <alignment horizontal="center" vertical="center" wrapText="1"/>
      <protection hidden="1"/>
    </xf>
    <xf numFmtId="3" fontId="72" fillId="25" borderId="0" xfId="264" applyNumberFormat="1" applyFont="1" applyFill="1" applyBorder="1" applyAlignment="1" applyProtection="1">
      <alignment horizontal="center" vertical="center" wrapText="1"/>
      <protection hidden="1"/>
    </xf>
    <xf numFmtId="3" fontId="72" fillId="25" borderId="48" xfId="264" applyNumberFormat="1" applyFont="1" applyFill="1" applyBorder="1" applyAlignment="1" applyProtection="1">
      <alignment horizontal="center" vertical="center" wrapText="1"/>
      <protection hidden="1"/>
    </xf>
    <xf numFmtId="3" fontId="72" fillId="25" borderId="49" xfId="264" applyNumberFormat="1" applyFont="1" applyFill="1" applyBorder="1" applyAlignment="1" applyProtection="1">
      <alignment horizontal="center" vertical="center" wrapText="1"/>
      <protection hidden="1"/>
    </xf>
    <xf numFmtId="1" fontId="72" fillId="25" borderId="69" xfId="340" applyNumberFormat="1" applyFont="1" applyFill="1" applyBorder="1" applyAlignment="1" applyProtection="1">
      <alignment horizontal="center" vertical="center" wrapText="1"/>
      <protection hidden="1"/>
    </xf>
    <xf numFmtId="1" fontId="72" fillId="25" borderId="35" xfId="340" applyNumberFormat="1" applyFont="1" applyFill="1" applyBorder="1" applyAlignment="1" applyProtection="1">
      <alignment horizontal="center" vertical="center"/>
      <protection hidden="1"/>
    </xf>
    <xf numFmtId="1" fontId="72" fillId="25" borderId="21" xfId="340" applyNumberFormat="1" applyFont="1" applyFill="1" applyBorder="1" applyAlignment="1" applyProtection="1">
      <alignment horizontal="center" vertical="center"/>
      <protection hidden="1"/>
    </xf>
    <xf numFmtId="1" fontId="72" fillId="25" borderId="0" xfId="340" applyNumberFormat="1" applyFont="1" applyFill="1" applyBorder="1" applyAlignment="1" applyProtection="1">
      <alignment horizontal="center" vertical="center"/>
      <protection hidden="1"/>
    </xf>
    <xf numFmtId="1" fontId="72" fillId="25" borderId="34" xfId="340" applyNumberFormat="1" applyFont="1" applyFill="1" applyBorder="1" applyAlignment="1" applyProtection="1">
      <alignment horizontal="center" vertical="center"/>
      <protection hidden="1"/>
    </xf>
    <xf numFmtId="1" fontId="72" fillId="25" borderId="23" xfId="340" applyNumberFormat="1" applyFont="1" applyFill="1" applyBorder="1" applyAlignment="1" applyProtection="1">
      <alignment horizontal="center" vertical="center"/>
      <protection hidden="1"/>
    </xf>
    <xf numFmtId="1" fontId="72" fillId="25" borderId="53" xfId="337" applyNumberFormat="1" applyFont="1" applyFill="1" applyBorder="1" applyAlignment="1" applyProtection="1">
      <alignment horizontal="center" vertical="center" wrapText="1"/>
      <protection hidden="1"/>
    </xf>
    <xf numFmtId="1" fontId="72" fillId="25" borderId="54" xfId="337" applyNumberFormat="1" applyFont="1" applyFill="1" applyBorder="1" applyAlignment="1" applyProtection="1">
      <alignment horizontal="center" vertical="center"/>
      <protection hidden="1"/>
    </xf>
    <xf numFmtId="1" fontId="72" fillId="25" borderId="39" xfId="337" applyNumberFormat="1" applyFont="1" applyFill="1" applyBorder="1" applyAlignment="1" applyProtection="1">
      <alignment horizontal="center" vertical="center"/>
      <protection hidden="1"/>
    </xf>
    <xf numFmtId="1" fontId="72" fillId="25" borderId="52" xfId="337" applyNumberFormat="1" applyFont="1" applyFill="1" applyBorder="1" applyAlignment="1" applyProtection="1">
      <alignment horizontal="center" vertical="center"/>
      <protection hidden="1"/>
    </xf>
    <xf numFmtId="1" fontId="72" fillId="25" borderId="54" xfId="337" applyNumberFormat="1" applyFont="1" applyFill="1" applyBorder="1" applyAlignment="1" applyProtection="1">
      <alignment horizontal="center" vertical="center" wrapText="1"/>
      <protection hidden="1"/>
    </xf>
    <xf numFmtId="1" fontId="72" fillId="25" borderId="52" xfId="337" applyNumberFormat="1" applyFont="1" applyFill="1" applyBorder="1" applyAlignment="1" applyProtection="1">
      <alignment horizontal="center" vertical="center" wrapText="1"/>
      <protection hidden="1"/>
    </xf>
    <xf numFmtId="1" fontId="72" fillId="25" borderId="57" xfId="337" applyNumberFormat="1" applyFont="1" applyFill="1" applyBorder="1" applyAlignment="1" applyProtection="1">
      <alignment horizontal="center" vertical="center" wrapText="1"/>
      <protection hidden="1"/>
    </xf>
    <xf numFmtId="1" fontId="72" fillId="25" borderId="58" xfId="337" applyNumberFormat="1" applyFont="1" applyFill="1" applyBorder="1" applyAlignment="1" applyProtection="1">
      <alignment horizontal="center" vertical="center" wrapText="1"/>
      <protection hidden="1"/>
    </xf>
    <xf numFmtId="0" fontId="72" fillId="25" borderId="1" xfId="0" applyNumberFormat="1" applyFont="1" applyFill="1" applyBorder="1" applyAlignment="1" applyProtection="1">
      <alignment horizontal="center" vertical="center"/>
      <protection hidden="1"/>
    </xf>
    <xf numFmtId="0" fontId="169" fillId="25" borderId="1" xfId="0" applyNumberFormat="1" applyFont="1" applyFill="1" applyBorder="1" applyAlignment="1" applyProtection="1">
      <alignment horizontal="center" vertical="center"/>
      <protection hidden="1"/>
    </xf>
    <xf numFmtId="3" fontId="72" fillId="25" borderId="76" xfId="265" applyNumberFormat="1" applyFont="1" applyFill="1" applyBorder="1" applyAlignment="1" applyProtection="1">
      <alignment horizontal="center" vertical="center" wrapText="1"/>
      <protection hidden="1"/>
    </xf>
    <xf numFmtId="3" fontId="72" fillId="25" borderId="77" xfId="265" applyNumberFormat="1" applyFont="1" applyFill="1" applyBorder="1" applyAlignment="1" applyProtection="1">
      <alignment horizontal="center" vertical="center" wrapText="1"/>
      <protection hidden="1"/>
    </xf>
    <xf numFmtId="3" fontId="72" fillId="25" borderId="39" xfId="265" applyNumberFormat="1" applyFont="1" applyFill="1" applyBorder="1" applyAlignment="1" applyProtection="1">
      <alignment horizontal="center" vertical="center" wrapText="1"/>
      <protection hidden="1"/>
    </xf>
    <xf numFmtId="3" fontId="72" fillId="25" borderId="46" xfId="265" applyNumberFormat="1" applyFont="1" applyFill="1" applyBorder="1" applyAlignment="1" applyProtection="1">
      <alignment horizontal="center" vertical="center" wrapText="1"/>
      <protection hidden="1"/>
    </xf>
    <xf numFmtId="3" fontId="72" fillId="25" borderId="33" xfId="265" applyNumberFormat="1" applyFont="1" applyFill="1" applyBorder="1" applyAlignment="1" applyProtection="1">
      <alignment horizontal="center" vertical="center" wrapText="1"/>
      <protection hidden="1"/>
    </xf>
    <xf numFmtId="3" fontId="72" fillId="25" borderId="34" xfId="265" applyNumberFormat="1" applyFont="1" applyFill="1" applyBorder="1" applyAlignment="1" applyProtection="1">
      <alignment horizontal="center" vertical="center" wrapText="1"/>
      <protection hidden="1"/>
    </xf>
    <xf numFmtId="1" fontId="158" fillId="25" borderId="0" xfId="337" applyNumberFormat="1" applyFont="1" applyFill="1" applyBorder="1" applyAlignment="1" applyProtection="1">
      <alignment horizontal="center" vertical="center"/>
      <protection hidden="1"/>
    </xf>
    <xf numFmtId="1" fontId="159" fillId="25" borderId="0" xfId="337" applyNumberFormat="1" applyFont="1" applyFill="1" applyBorder="1" applyAlignment="1" applyProtection="1">
      <alignment horizontal="center" vertical="center"/>
      <protection hidden="1"/>
    </xf>
    <xf numFmtId="3" fontId="72" fillId="25" borderId="53" xfId="265" applyNumberFormat="1" applyFont="1" applyFill="1" applyBorder="1" applyAlignment="1" applyProtection="1">
      <alignment horizontal="center" vertical="center" wrapText="1"/>
      <protection hidden="1"/>
    </xf>
    <xf numFmtId="1" fontId="72" fillId="25" borderId="57" xfId="265" applyNumberFormat="1" applyFont="1" applyFill="1" applyBorder="1" applyAlignment="1" applyProtection="1">
      <alignment horizontal="center" vertical="center" wrapText="1"/>
      <protection hidden="1"/>
    </xf>
    <xf numFmtId="1" fontId="72" fillId="25" borderId="77" xfId="265" applyNumberFormat="1" applyFont="1" applyFill="1" applyBorder="1" applyAlignment="1" applyProtection="1">
      <alignment horizontal="center" vertical="center" wrapText="1"/>
      <protection hidden="1"/>
    </xf>
    <xf numFmtId="3" fontId="72" fillId="25" borderId="26" xfId="265" applyNumberFormat="1" applyFont="1" applyFill="1" applyBorder="1" applyAlignment="1" applyProtection="1">
      <alignment horizontal="center" vertical="center" wrapText="1"/>
      <protection hidden="1"/>
    </xf>
    <xf numFmtId="3" fontId="72" fillId="25" borderId="29" xfId="265" applyNumberFormat="1" applyFont="1" applyFill="1" applyBorder="1" applyAlignment="1" applyProtection="1">
      <alignment horizontal="center" vertical="center" wrapText="1"/>
      <protection hidden="1"/>
    </xf>
    <xf numFmtId="181" fontId="160" fillId="25" borderId="35" xfId="341" applyNumberFormat="1" applyFont="1" applyFill="1" applyBorder="1" applyAlignment="1" applyProtection="1">
      <alignment horizontal="left" vertical="center" shrinkToFit="1"/>
      <protection hidden="1"/>
    </xf>
    <xf numFmtId="181" fontId="158" fillId="25" borderId="0" xfId="345" applyNumberFormat="1" applyFont="1" applyFill="1" applyAlignment="1" applyProtection="1">
      <alignment horizontal="center" vertical="center"/>
      <protection hidden="1"/>
    </xf>
    <xf numFmtId="181" fontId="158" fillId="25" borderId="0" xfId="345" applyNumberFormat="1" applyFont="1" applyFill="1" applyBorder="1" applyAlignment="1" applyProtection="1">
      <alignment horizontal="center" vertical="center"/>
      <protection hidden="1"/>
    </xf>
    <xf numFmtId="215" fontId="73" fillId="25" borderId="82" xfId="216" applyNumberFormat="1" applyFont="1" applyFill="1" applyBorder="1" applyAlignment="1" applyProtection="1">
      <alignment horizontal="center" vertical="center"/>
      <protection hidden="1"/>
    </xf>
    <xf numFmtId="216" fontId="72" fillId="25" borderId="0" xfId="216" applyNumberFormat="1" applyFont="1" applyFill="1" applyBorder="1" applyAlignment="1" applyProtection="1">
      <alignment horizontal="center" vertical="center"/>
      <protection hidden="1"/>
    </xf>
    <xf numFmtId="185" fontId="72" fillId="25" borderId="0" xfId="216" applyNumberFormat="1" applyFont="1" applyFill="1" applyBorder="1" applyAlignment="1" applyProtection="1">
      <alignment horizontal="center" vertical="center"/>
      <protection hidden="1"/>
    </xf>
    <xf numFmtId="215" fontId="72" fillId="25" borderId="0" xfId="216" applyNumberFormat="1" applyFont="1" applyFill="1" applyBorder="1" applyAlignment="1" applyProtection="1">
      <alignment horizontal="center" vertical="center"/>
      <protection hidden="1"/>
    </xf>
    <xf numFmtId="181" fontId="72" fillId="25" borderId="47" xfId="266" applyNumberFormat="1" applyFont="1" applyFill="1" applyBorder="1" applyAlignment="1" applyProtection="1">
      <alignment horizontal="center" vertical="center" wrapText="1"/>
      <protection hidden="1"/>
    </xf>
    <xf numFmtId="181" fontId="72" fillId="25" borderId="0" xfId="266" applyNumberFormat="1" applyFont="1" applyFill="1" applyBorder="1" applyAlignment="1" applyProtection="1">
      <alignment horizontal="center" vertical="center" wrapText="1"/>
      <protection hidden="1"/>
    </xf>
    <xf numFmtId="181" fontId="72" fillId="25" borderId="23" xfId="266" applyNumberFormat="1" applyFont="1" applyFill="1" applyBorder="1" applyAlignment="1" applyProtection="1">
      <alignment horizontal="center" vertical="center" wrapText="1"/>
      <protection hidden="1"/>
    </xf>
    <xf numFmtId="3" fontId="72" fillId="25" borderId="33" xfId="266" applyNumberFormat="1" applyFont="1" applyFill="1" applyBorder="1" applyAlignment="1" applyProtection="1">
      <alignment horizontal="center" vertical="center" wrapText="1"/>
      <protection hidden="1"/>
    </xf>
    <xf numFmtId="3" fontId="72" fillId="25" borderId="47" xfId="266" applyNumberFormat="1" applyFont="1" applyFill="1" applyBorder="1" applyAlignment="1" applyProtection="1">
      <alignment horizontal="center" vertical="center" wrapText="1"/>
      <protection hidden="1"/>
    </xf>
    <xf numFmtId="3" fontId="72" fillId="25" borderId="21" xfId="266" applyNumberFormat="1" applyFont="1" applyFill="1" applyBorder="1" applyAlignment="1" applyProtection="1">
      <alignment horizontal="center" vertical="center" wrapText="1"/>
      <protection hidden="1"/>
    </xf>
    <xf numFmtId="3" fontId="72" fillId="25" borderId="0" xfId="266" applyNumberFormat="1" applyFont="1" applyFill="1" applyBorder="1" applyAlignment="1" applyProtection="1">
      <alignment horizontal="center" vertical="center" wrapText="1"/>
      <protection hidden="1"/>
    </xf>
    <xf numFmtId="3" fontId="72" fillId="25" borderId="34" xfId="266" applyNumberFormat="1" applyFont="1" applyFill="1" applyBorder="1" applyAlignment="1" applyProtection="1">
      <alignment horizontal="center" vertical="center" wrapText="1"/>
      <protection hidden="1"/>
    </xf>
    <xf numFmtId="3" fontId="72" fillId="25" borderId="23" xfId="266" applyNumberFormat="1" applyFont="1" applyFill="1" applyBorder="1" applyAlignment="1" applyProtection="1">
      <alignment horizontal="center" vertical="center" wrapText="1"/>
      <protection hidden="1"/>
    </xf>
    <xf numFmtId="181" fontId="72" fillId="25" borderId="33" xfId="266" applyNumberFormat="1" applyFont="1" applyFill="1" applyBorder="1" applyAlignment="1" applyProtection="1">
      <alignment horizontal="center" vertical="center" wrapText="1"/>
      <protection hidden="1"/>
    </xf>
    <xf numFmtId="181" fontId="72" fillId="25" borderId="27" xfId="266" applyNumberFormat="1" applyFont="1" applyFill="1" applyBorder="1" applyAlignment="1" applyProtection="1">
      <alignment horizontal="center" vertical="center" wrapText="1"/>
      <protection hidden="1"/>
    </xf>
    <xf numFmtId="181" fontId="72" fillId="25" borderId="34" xfId="266" applyNumberFormat="1" applyFont="1" applyFill="1" applyBorder="1" applyAlignment="1" applyProtection="1">
      <alignment horizontal="center" vertical="center" wrapText="1"/>
      <protection hidden="1"/>
    </xf>
    <xf numFmtId="181" fontId="72" fillId="25" borderId="30" xfId="266" applyNumberFormat="1" applyFont="1" applyFill="1" applyBorder="1" applyAlignment="1" applyProtection="1">
      <alignment horizontal="center" vertical="center" wrapText="1"/>
      <protection hidden="1"/>
    </xf>
    <xf numFmtId="177" fontId="72" fillId="25" borderId="44" xfId="266" applyFont="1" applyFill="1" applyBorder="1" applyAlignment="1" applyProtection="1">
      <alignment horizontal="center" vertical="center" wrapText="1"/>
      <protection hidden="1"/>
    </xf>
    <xf numFmtId="177" fontId="72" fillId="25" borderId="16" xfId="266" applyFont="1" applyFill="1" applyBorder="1" applyAlignment="1" applyProtection="1">
      <alignment horizontal="center" vertical="center" wrapText="1"/>
      <protection hidden="1"/>
    </xf>
    <xf numFmtId="177" fontId="72" fillId="25" borderId="50" xfId="266" applyFont="1" applyFill="1" applyBorder="1" applyAlignment="1" applyProtection="1">
      <alignment horizontal="center" vertical="center" wrapText="1"/>
      <protection hidden="1"/>
    </xf>
    <xf numFmtId="177" fontId="72" fillId="25" borderId="16" xfId="266" applyFont="1" applyFill="1" applyBorder="1" applyAlignment="1" applyProtection="1">
      <alignment horizontal="center" vertical="center"/>
      <protection hidden="1"/>
    </xf>
    <xf numFmtId="177" fontId="72" fillId="25" borderId="50" xfId="266" applyFont="1" applyFill="1" applyBorder="1" applyAlignment="1" applyProtection="1">
      <alignment horizontal="center" vertical="center"/>
      <protection hidden="1"/>
    </xf>
    <xf numFmtId="3" fontId="72" fillId="25" borderId="33" xfId="266" applyNumberFormat="1" applyFont="1" applyFill="1" applyBorder="1" applyAlignment="1" applyProtection="1">
      <alignment horizontal="center" vertical="center"/>
      <protection hidden="1"/>
    </xf>
    <xf numFmtId="3" fontId="72" fillId="25" borderId="34" xfId="266" applyNumberFormat="1" applyFont="1" applyFill="1" applyBorder="1" applyAlignment="1" applyProtection="1">
      <alignment horizontal="center" vertical="center"/>
      <protection hidden="1"/>
    </xf>
    <xf numFmtId="216" fontId="73" fillId="25" borderId="82" xfId="216" applyNumberFormat="1" applyFont="1" applyFill="1" applyBorder="1" applyAlignment="1" applyProtection="1">
      <alignment horizontal="center" vertical="center"/>
      <protection hidden="1"/>
    </xf>
    <xf numFmtId="181" fontId="72" fillId="25" borderId="53" xfId="266" applyNumberFormat="1" applyFont="1" applyFill="1" applyBorder="1" applyAlignment="1" applyProtection="1">
      <alignment horizontal="center" vertical="center" wrapText="1"/>
      <protection hidden="1"/>
    </xf>
    <xf numFmtId="181" fontId="72" fillId="25" borderId="54" xfId="266" applyNumberFormat="1" applyFont="1" applyFill="1" applyBorder="1" applyAlignment="1" applyProtection="1">
      <alignment horizontal="center" vertical="center"/>
      <protection hidden="1"/>
    </xf>
    <xf numFmtId="181" fontId="72" fillId="25" borderId="57" xfId="266" applyNumberFormat="1" applyFont="1" applyFill="1" applyBorder="1" applyAlignment="1" applyProtection="1">
      <alignment horizontal="center" vertical="center"/>
      <protection hidden="1"/>
    </xf>
    <xf numFmtId="181" fontId="72" fillId="25" borderId="27" xfId="266" applyNumberFormat="1" applyFont="1" applyFill="1" applyBorder="1" applyAlignment="1" applyProtection="1">
      <alignment horizontal="center" vertical="center"/>
      <protection hidden="1"/>
    </xf>
    <xf numFmtId="181" fontId="72" fillId="25" borderId="26" xfId="266" applyNumberFormat="1" applyFont="1" applyFill="1" applyBorder="1" applyAlignment="1" applyProtection="1">
      <alignment horizontal="center" vertical="center"/>
      <protection hidden="1"/>
    </xf>
    <xf numFmtId="181" fontId="72" fillId="25" borderId="33" xfId="266" applyNumberFormat="1" applyFont="1" applyFill="1" applyBorder="1" applyAlignment="1" applyProtection="1">
      <alignment horizontal="center" vertical="center"/>
      <protection hidden="1"/>
    </xf>
    <xf numFmtId="181" fontId="72" fillId="25" borderId="43" xfId="266" applyNumberFormat="1" applyFont="1" applyFill="1" applyBorder="1" applyAlignment="1" applyProtection="1">
      <alignment horizontal="center" vertical="center" wrapText="1"/>
      <protection hidden="1"/>
    </xf>
    <xf numFmtId="177" fontId="72" fillId="25" borderId="0" xfId="216" applyFont="1" applyFill="1" applyBorder="1" applyAlignment="1" applyProtection="1">
      <alignment horizontal="center" vertical="center"/>
      <protection hidden="1"/>
    </xf>
    <xf numFmtId="185" fontId="73" fillId="25" borderId="82" xfId="216" applyNumberFormat="1" applyFont="1" applyFill="1" applyBorder="1" applyAlignment="1" applyProtection="1">
      <alignment horizontal="center" vertical="center"/>
      <protection locked="0" hidden="1"/>
    </xf>
    <xf numFmtId="181" fontId="72" fillId="25" borderId="41" xfId="266" applyNumberFormat="1" applyFont="1" applyFill="1" applyBorder="1" applyAlignment="1" applyProtection="1">
      <alignment horizontal="center" vertical="center"/>
      <protection hidden="1"/>
    </xf>
    <xf numFmtId="181" fontId="72" fillId="25" borderId="39" xfId="266" applyNumberFormat="1" applyFont="1" applyFill="1" applyBorder="1" applyAlignment="1" applyProtection="1">
      <alignment horizontal="center" vertical="center"/>
      <protection hidden="1"/>
    </xf>
    <xf numFmtId="181" fontId="72" fillId="25" borderId="21" xfId="266" applyNumberFormat="1" applyFont="1" applyFill="1" applyBorder="1" applyAlignment="1" applyProtection="1">
      <alignment horizontal="center" vertical="center" wrapText="1"/>
      <protection hidden="1"/>
    </xf>
    <xf numFmtId="181" fontId="72" fillId="25" borderId="39" xfId="266" applyNumberFormat="1" applyFont="1" applyFill="1" applyBorder="1" applyAlignment="1" applyProtection="1">
      <alignment horizontal="center" vertical="center" wrapText="1"/>
      <protection hidden="1"/>
    </xf>
    <xf numFmtId="181" fontId="72" fillId="25" borderId="46" xfId="266" applyNumberFormat="1" applyFont="1" applyFill="1" applyBorder="1" applyAlignment="1" applyProtection="1">
      <alignment horizontal="center" vertical="center"/>
      <protection hidden="1"/>
    </xf>
    <xf numFmtId="3" fontId="72" fillId="25" borderId="27" xfId="266" applyNumberFormat="1" applyFont="1" applyFill="1" applyBorder="1" applyAlignment="1" applyProtection="1">
      <alignment horizontal="center" vertical="center" wrapText="1"/>
      <protection hidden="1"/>
    </xf>
    <xf numFmtId="3" fontId="72" fillId="25" borderId="43" xfId="266" applyNumberFormat="1" applyFont="1" applyFill="1" applyBorder="1" applyAlignment="1" applyProtection="1">
      <alignment horizontal="center" vertical="center" wrapText="1"/>
      <protection hidden="1"/>
    </xf>
    <xf numFmtId="3" fontId="72" fillId="25" borderId="30" xfId="266" applyNumberFormat="1" applyFont="1" applyFill="1" applyBorder="1" applyAlignment="1" applyProtection="1">
      <alignment horizontal="center" vertical="center" wrapText="1"/>
      <protection hidden="1"/>
    </xf>
    <xf numFmtId="181" fontId="72" fillId="25" borderId="52" xfId="266" applyNumberFormat="1" applyFont="1" applyFill="1" applyBorder="1" applyAlignment="1" applyProtection="1">
      <alignment horizontal="center" vertical="center" wrapText="1"/>
      <protection hidden="1"/>
    </xf>
    <xf numFmtId="181" fontId="72" fillId="25" borderId="52" xfId="266" applyNumberFormat="1" applyFont="1" applyFill="1" applyBorder="1" applyAlignment="1" applyProtection="1">
      <alignment horizontal="center" vertical="center"/>
      <protection hidden="1"/>
    </xf>
    <xf numFmtId="181" fontId="72" fillId="25" borderId="40" xfId="266" applyNumberFormat="1" applyFont="1" applyFill="1" applyBorder="1" applyAlignment="1" applyProtection="1">
      <alignment horizontal="center" vertical="center"/>
      <protection hidden="1"/>
    </xf>
    <xf numFmtId="3" fontId="72" fillId="25" borderId="58" xfId="266" applyNumberFormat="1" applyFont="1" applyFill="1" applyBorder="1" applyAlignment="1" applyProtection="1">
      <alignment horizontal="center" vertical="center" wrapText="1"/>
      <protection hidden="1"/>
    </xf>
    <xf numFmtId="3" fontId="72" fillId="25" borderId="52" xfId="266" applyNumberFormat="1" applyFont="1" applyFill="1" applyBorder="1" applyAlignment="1" applyProtection="1">
      <alignment horizontal="center" vertical="center" wrapText="1"/>
      <protection hidden="1"/>
    </xf>
    <xf numFmtId="3" fontId="72" fillId="25" borderId="40" xfId="266" applyNumberFormat="1" applyFont="1" applyFill="1" applyBorder="1" applyAlignment="1" applyProtection="1">
      <alignment horizontal="center" vertical="center" wrapText="1"/>
      <protection hidden="1"/>
    </xf>
    <xf numFmtId="3" fontId="72" fillId="25" borderId="26" xfId="266" applyNumberFormat="1" applyFont="1" applyFill="1" applyBorder="1" applyAlignment="1" applyProtection="1">
      <alignment horizontal="center" vertical="center"/>
      <protection hidden="1"/>
    </xf>
    <xf numFmtId="3" fontId="72" fillId="25" borderId="29" xfId="266" applyNumberFormat="1" applyFont="1" applyFill="1" applyBorder="1" applyAlignment="1" applyProtection="1">
      <alignment horizontal="center" vertical="center"/>
      <protection hidden="1"/>
    </xf>
    <xf numFmtId="181" fontId="72" fillId="25" borderId="53" xfId="266" applyNumberFormat="1" applyFont="1" applyFill="1" applyBorder="1" applyAlignment="1" applyProtection="1">
      <alignment horizontal="center" vertical="center"/>
      <protection hidden="1"/>
    </xf>
    <xf numFmtId="3" fontId="72" fillId="25" borderId="58" xfId="266" applyNumberFormat="1" applyFont="1" applyFill="1" applyBorder="1" applyAlignment="1" applyProtection="1">
      <alignment horizontal="center" vertical="center"/>
      <protection hidden="1"/>
    </xf>
    <xf numFmtId="3" fontId="72" fillId="25" borderId="42" xfId="266" applyNumberFormat="1" applyFont="1" applyFill="1" applyBorder="1" applyAlignment="1" applyProtection="1">
      <alignment horizontal="center" vertical="center"/>
      <protection hidden="1"/>
    </xf>
    <xf numFmtId="216" fontId="73" fillId="25" borderId="0" xfId="216" applyNumberFormat="1" applyFont="1" applyFill="1" applyBorder="1" applyAlignment="1" applyProtection="1">
      <alignment horizontal="center" vertical="center"/>
      <protection hidden="1"/>
    </xf>
    <xf numFmtId="181" fontId="72" fillId="25" borderId="49" xfId="266" applyNumberFormat="1" applyFont="1" applyFill="1" applyBorder="1" applyAlignment="1" applyProtection="1">
      <alignment horizontal="center" vertical="center"/>
      <protection hidden="1"/>
    </xf>
    <xf numFmtId="181" fontId="72" fillId="25" borderId="71" xfId="266" applyNumberFormat="1" applyFont="1" applyFill="1" applyBorder="1" applyAlignment="1" applyProtection="1">
      <alignment horizontal="center" vertical="center"/>
      <protection hidden="1"/>
    </xf>
    <xf numFmtId="0" fontId="72" fillId="25" borderId="52" xfId="345" applyFont="1" applyFill="1" applyBorder="1" applyAlignment="1" applyProtection="1">
      <alignment horizontal="center" vertical="center"/>
      <protection hidden="1"/>
    </xf>
    <xf numFmtId="181" fontId="72" fillId="25" borderId="58" xfId="266" applyNumberFormat="1" applyFont="1" applyFill="1" applyBorder="1" applyAlignment="1" applyProtection="1">
      <alignment horizontal="center" vertical="center"/>
      <protection hidden="1"/>
    </xf>
    <xf numFmtId="3" fontId="72" fillId="25" borderId="52" xfId="266" applyNumberFormat="1" applyFont="1" applyFill="1" applyBorder="1" applyAlignment="1" applyProtection="1">
      <alignment horizontal="center" vertical="center"/>
      <protection hidden="1"/>
    </xf>
    <xf numFmtId="3" fontId="72" fillId="25" borderId="40" xfId="266" applyNumberFormat="1" applyFont="1" applyFill="1" applyBorder="1" applyAlignment="1" applyProtection="1">
      <alignment horizontal="center" vertical="center"/>
      <protection hidden="1"/>
    </xf>
    <xf numFmtId="177" fontId="73" fillId="25" borderId="82" xfId="216" applyFont="1" applyFill="1" applyBorder="1" applyAlignment="1" applyProtection="1">
      <alignment horizontal="center" vertical="center"/>
      <protection hidden="1"/>
    </xf>
    <xf numFmtId="3" fontId="72" fillId="25" borderId="41" xfId="266" applyNumberFormat="1" applyFont="1" applyFill="1" applyBorder="1" applyAlignment="1" applyProtection="1">
      <alignment horizontal="center" vertical="center"/>
      <protection hidden="1"/>
    </xf>
    <xf numFmtId="3" fontId="72" fillId="25" borderId="45" xfId="266" applyNumberFormat="1" applyFont="1" applyFill="1" applyBorder="1" applyAlignment="1" applyProtection="1">
      <alignment horizontal="center" vertical="center"/>
      <protection hidden="1"/>
    </xf>
    <xf numFmtId="181" fontId="160" fillId="25" borderId="35" xfId="341" applyNumberFormat="1" applyFont="1" applyFill="1" applyBorder="1" applyAlignment="1" applyProtection="1">
      <alignment horizontal="right" vertical="center" shrinkToFit="1"/>
      <protection hidden="1"/>
    </xf>
    <xf numFmtId="181" fontId="72" fillId="25" borderId="35" xfId="266" applyNumberFormat="1" applyFont="1" applyFill="1" applyBorder="1" applyAlignment="1" applyProtection="1">
      <alignment horizontal="center" vertical="center" wrapText="1"/>
      <protection hidden="1"/>
    </xf>
    <xf numFmtId="181" fontId="72" fillId="25" borderId="35" xfId="266" applyNumberFormat="1" applyFont="1" applyFill="1" applyBorder="1" applyAlignment="1" applyProtection="1">
      <alignment horizontal="center" vertical="center"/>
      <protection hidden="1"/>
    </xf>
    <xf numFmtId="0" fontId="72" fillId="25" borderId="41" xfId="0" applyFont="1" applyFill="1" applyBorder="1" applyAlignment="1" applyProtection="1">
      <alignment horizontal="center" vertical="center"/>
      <protection hidden="1"/>
    </xf>
    <xf numFmtId="0" fontId="169" fillId="25" borderId="1" xfId="0" applyFont="1" applyFill="1" applyBorder="1" applyAlignment="1" applyProtection="1">
      <alignment horizontal="center" vertical="center"/>
      <protection hidden="1"/>
    </xf>
    <xf numFmtId="177" fontId="72" fillId="25" borderId="35" xfId="266" applyFont="1" applyFill="1" applyBorder="1" applyAlignment="1" applyProtection="1">
      <alignment horizontal="center" vertical="center"/>
      <protection hidden="1"/>
    </xf>
    <xf numFmtId="177" fontId="72" fillId="25" borderId="77" xfId="266" applyFont="1" applyFill="1" applyBorder="1" applyAlignment="1" applyProtection="1">
      <alignment horizontal="center" vertical="center"/>
      <protection hidden="1"/>
    </xf>
    <xf numFmtId="181" fontId="72" fillId="25" borderId="26" xfId="266" applyNumberFormat="1" applyFont="1" applyFill="1" applyBorder="1" applyAlignment="1" applyProtection="1">
      <alignment horizontal="center" vertical="center" wrapText="1"/>
      <protection hidden="1"/>
    </xf>
    <xf numFmtId="181" fontId="72" fillId="25" borderId="56" xfId="266" applyNumberFormat="1" applyFont="1" applyFill="1" applyBorder="1" applyAlignment="1" applyProtection="1">
      <alignment horizontal="center" vertical="center" wrapText="1"/>
      <protection hidden="1"/>
    </xf>
    <xf numFmtId="181" fontId="72" fillId="25" borderId="29" xfId="266" applyNumberFormat="1" applyFont="1" applyFill="1" applyBorder="1" applyAlignment="1" applyProtection="1">
      <alignment horizontal="center" vertical="center" wrapText="1"/>
      <protection hidden="1"/>
    </xf>
    <xf numFmtId="0" fontId="72" fillId="25" borderId="33" xfId="345" applyFont="1" applyFill="1" applyBorder="1" applyAlignment="1" applyProtection="1">
      <alignment horizontal="center" vertical="center" wrapText="1"/>
      <protection hidden="1"/>
    </xf>
    <xf numFmtId="0" fontId="72" fillId="25" borderId="27" xfId="345" applyFont="1" applyFill="1" applyBorder="1" applyAlignment="1" applyProtection="1">
      <alignment horizontal="center" vertical="center"/>
      <protection hidden="1"/>
    </xf>
    <xf numFmtId="0" fontId="72" fillId="25" borderId="21" xfId="345" applyFont="1" applyFill="1" applyBorder="1" applyAlignment="1" applyProtection="1">
      <alignment horizontal="center" vertical="center"/>
      <protection hidden="1"/>
    </xf>
    <xf numFmtId="0" fontId="72" fillId="25" borderId="43" xfId="345" applyFont="1" applyFill="1" applyBorder="1" applyAlignment="1" applyProtection="1">
      <alignment horizontal="center" vertical="center"/>
      <protection hidden="1"/>
    </xf>
    <xf numFmtId="0" fontId="72" fillId="25" borderId="34" xfId="345" applyFont="1" applyFill="1" applyBorder="1" applyAlignment="1" applyProtection="1">
      <alignment horizontal="center" vertical="center"/>
      <protection hidden="1"/>
    </xf>
    <xf numFmtId="0" fontId="72" fillId="25" borderId="30" xfId="345" applyFont="1" applyFill="1" applyBorder="1" applyAlignment="1" applyProtection="1">
      <alignment horizontal="center" vertical="center"/>
      <protection hidden="1"/>
    </xf>
    <xf numFmtId="3" fontId="72" fillId="25" borderId="42" xfId="266" applyNumberFormat="1" applyFont="1" applyFill="1" applyBorder="1" applyAlignment="1" applyProtection="1">
      <alignment horizontal="center" vertical="center" wrapText="1"/>
      <protection hidden="1"/>
    </xf>
    <xf numFmtId="177" fontId="72" fillId="25" borderId="61" xfId="266" applyFont="1" applyFill="1" applyBorder="1" applyAlignment="1" applyProtection="1">
      <alignment horizontal="center" vertical="center"/>
      <protection hidden="1"/>
    </xf>
    <xf numFmtId="177" fontId="72" fillId="25" borderId="69" xfId="266" applyFont="1" applyFill="1" applyBorder="1" applyAlignment="1" applyProtection="1">
      <alignment horizontal="center" vertical="center" wrapText="1"/>
      <protection hidden="1"/>
    </xf>
    <xf numFmtId="177" fontId="72" fillId="25" borderId="58" xfId="266" applyFont="1" applyFill="1" applyBorder="1" applyAlignment="1" applyProtection="1">
      <alignment horizontal="center" vertical="center"/>
      <protection hidden="1"/>
    </xf>
    <xf numFmtId="177" fontId="72" fillId="25" borderId="41" xfId="266" applyFont="1" applyFill="1" applyBorder="1" applyAlignment="1" applyProtection="1">
      <alignment horizontal="center" vertical="center"/>
      <protection hidden="1"/>
    </xf>
    <xf numFmtId="0" fontId="72" fillId="25" borderId="76" xfId="0" applyFont="1" applyFill="1" applyBorder="1" applyAlignment="1" applyProtection="1">
      <alignment horizontal="center" vertical="center"/>
      <protection hidden="1"/>
    </xf>
    <xf numFmtId="0" fontId="72" fillId="25" borderId="77" xfId="0" applyFont="1" applyFill="1" applyBorder="1" applyAlignment="1" applyProtection="1">
      <alignment horizontal="center" vertical="center"/>
      <protection hidden="1"/>
    </xf>
    <xf numFmtId="177" fontId="72" fillId="25" borderId="95" xfId="216" applyFont="1" applyFill="1" applyBorder="1" applyAlignment="1" applyProtection="1">
      <alignment horizontal="center" vertical="center"/>
      <protection hidden="1"/>
    </xf>
    <xf numFmtId="181" fontId="72" fillId="25" borderId="25" xfId="266" applyNumberFormat="1" applyFont="1" applyFill="1" applyBorder="1" applyAlignment="1" applyProtection="1">
      <alignment horizontal="center" vertical="center" wrapText="1"/>
      <protection hidden="1"/>
    </xf>
    <xf numFmtId="181" fontId="72" fillId="25" borderId="55" xfId="266" applyNumberFormat="1" applyFont="1" applyFill="1" applyBorder="1" applyAlignment="1" applyProtection="1">
      <alignment horizontal="center" vertical="center" wrapText="1"/>
      <protection hidden="1"/>
    </xf>
    <xf numFmtId="181" fontId="72" fillId="25" borderId="28" xfId="266" applyNumberFormat="1" applyFont="1" applyFill="1" applyBorder="1" applyAlignment="1" applyProtection="1">
      <alignment horizontal="center" vertical="center" wrapText="1"/>
      <protection hidden="1"/>
    </xf>
    <xf numFmtId="181" fontId="72" fillId="25" borderId="63" xfId="266" applyNumberFormat="1" applyFont="1" applyFill="1" applyBorder="1" applyAlignment="1" applyProtection="1">
      <alignment horizontal="center" vertical="center"/>
      <protection hidden="1"/>
    </xf>
    <xf numFmtId="0" fontId="72" fillId="25" borderId="62" xfId="0" applyFont="1" applyFill="1" applyBorder="1" applyAlignment="1" applyProtection="1">
      <alignment horizontal="center" vertical="center"/>
      <protection hidden="1"/>
    </xf>
    <xf numFmtId="0" fontId="72" fillId="25" borderId="35" xfId="0" applyFont="1" applyFill="1" applyBorder="1" applyAlignment="1" applyProtection="1">
      <alignment horizontal="center" vertical="center"/>
      <protection hidden="1"/>
    </xf>
    <xf numFmtId="181" fontId="72" fillId="25" borderId="44" xfId="266" applyNumberFormat="1" applyFont="1" applyFill="1" applyBorder="1" applyAlignment="1" applyProtection="1">
      <alignment horizontal="center" vertical="center" wrapText="1"/>
      <protection hidden="1"/>
    </xf>
    <xf numFmtId="181" fontId="72" fillId="25" borderId="16" xfId="266" applyNumberFormat="1" applyFont="1" applyFill="1" applyBorder="1" applyAlignment="1" applyProtection="1">
      <alignment horizontal="center" vertical="center" wrapText="1"/>
      <protection hidden="1"/>
    </xf>
    <xf numFmtId="181" fontId="72" fillId="25" borderId="50" xfId="266" applyNumberFormat="1" applyFont="1" applyFill="1" applyBorder="1" applyAlignment="1" applyProtection="1">
      <alignment horizontal="center" vertical="center" wrapText="1"/>
      <protection hidden="1"/>
    </xf>
    <xf numFmtId="177" fontId="72" fillId="25" borderId="62" xfId="266" applyFont="1" applyFill="1" applyBorder="1" applyAlignment="1" applyProtection="1">
      <alignment horizontal="center" vertical="center" wrapText="1"/>
      <protection hidden="1"/>
    </xf>
    <xf numFmtId="0" fontId="162" fillId="25" borderId="18" xfId="0" applyFont="1" applyFill="1" applyBorder="1" applyAlignment="1" applyProtection="1">
      <alignment horizontal="center" vertical="center" wrapText="1"/>
      <protection hidden="1"/>
    </xf>
    <xf numFmtId="0" fontId="162" fillId="25" borderId="36" xfId="0" applyFont="1" applyFill="1" applyBorder="1" applyAlignment="1" applyProtection="1">
      <alignment horizontal="center" vertical="center" wrapText="1"/>
      <protection hidden="1"/>
    </xf>
    <xf numFmtId="0" fontId="72" fillId="25" borderId="76" xfId="266" applyNumberFormat="1" applyFont="1" applyFill="1" applyBorder="1" applyAlignment="1" applyProtection="1">
      <alignment horizontal="center" vertical="center" wrapText="1"/>
      <protection hidden="1"/>
    </xf>
    <xf numFmtId="0" fontId="72" fillId="25" borderId="79" xfId="266" applyNumberFormat="1" applyFont="1" applyFill="1" applyBorder="1" applyAlignment="1" applyProtection="1">
      <alignment horizontal="center" vertical="center"/>
      <protection hidden="1"/>
    </xf>
    <xf numFmtId="0" fontId="72" fillId="25" borderId="80" xfId="266" applyNumberFormat="1" applyFont="1" applyFill="1" applyBorder="1" applyAlignment="1" applyProtection="1">
      <alignment horizontal="center" vertical="center"/>
      <protection hidden="1"/>
    </xf>
    <xf numFmtId="181" fontId="72" fillId="25" borderId="79" xfId="266" applyNumberFormat="1" applyFont="1" applyFill="1" applyBorder="1" applyAlignment="1" applyProtection="1">
      <alignment horizontal="center" vertical="center"/>
      <protection hidden="1"/>
    </xf>
    <xf numFmtId="181" fontId="159" fillId="25" borderId="0" xfId="345" applyNumberFormat="1" applyFont="1" applyFill="1" applyAlignment="1" applyProtection="1">
      <alignment horizontal="center" vertical="center"/>
      <protection hidden="1"/>
    </xf>
    <xf numFmtId="3" fontId="72" fillId="25" borderId="54" xfId="267" applyNumberFormat="1" applyFont="1" applyFill="1" applyBorder="1" applyAlignment="1" applyProtection="1">
      <alignment horizontal="center" vertical="center" wrapText="1"/>
      <protection hidden="1"/>
    </xf>
    <xf numFmtId="3" fontId="72" fillId="25" borderId="57" xfId="267" applyNumberFormat="1" applyFont="1" applyFill="1" applyBorder="1" applyAlignment="1" applyProtection="1">
      <alignment horizontal="center" vertical="center" wrapText="1"/>
      <protection hidden="1"/>
    </xf>
    <xf numFmtId="3" fontId="72" fillId="25" borderId="52" xfId="267" applyNumberFormat="1" applyFont="1" applyFill="1" applyBorder="1" applyAlignment="1" applyProtection="1">
      <alignment horizontal="center" vertical="center" wrapText="1"/>
      <protection hidden="1"/>
    </xf>
    <xf numFmtId="3" fontId="72" fillId="25" borderId="58" xfId="267" applyNumberFormat="1" applyFont="1" applyFill="1" applyBorder="1" applyAlignment="1" applyProtection="1">
      <alignment horizontal="center" vertical="center" wrapText="1"/>
      <protection hidden="1"/>
    </xf>
    <xf numFmtId="1" fontId="158" fillId="25" borderId="0" xfId="340" applyNumberFormat="1" applyFont="1" applyFill="1" applyAlignment="1" applyProtection="1">
      <alignment horizontal="center" vertical="center"/>
      <protection hidden="1"/>
    </xf>
    <xf numFmtId="3" fontId="159" fillId="25" borderId="0" xfId="340" applyNumberFormat="1" applyFont="1" applyFill="1" applyAlignment="1" applyProtection="1">
      <alignment horizontal="center" vertical="center"/>
      <protection hidden="1"/>
    </xf>
    <xf numFmtId="1" fontId="72" fillId="25" borderId="24" xfId="267" applyNumberFormat="1" applyFont="1" applyFill="1" applyBorder="1" applyAlignment="1" applyProtection="1">
      <alignment horizontal="center" vertical="center" wrapText="1"/>
      <protection hidden="1"/>
    </xf>
    <xf numFmtId="1" fontId="72" fillId="25" borderId="31" xfId="267" applyNumberFormat="1" applyFont="1" applyFill="1" applyBorder="1" applyAlignment="1" applyProtection="1">
      <alignment horizontal="center" vertical="center" wrapText="1"/>
      <protection hidden="1"/>
    </xf>
    <xf numFmtId="1" fontId="72" fillId="25" borderId="32" xfId="267" applyNumberFormat="1" applyFont="1" applyFill="1" applyBorder="1" applyAlignment="1" applyProtection="1">
      <alignment horizontal="center" vertical="center" wrapText="1"/>
      <protection hidden="1"/>
    </xf>
    <xf numFmtId="1" fontId="72" fillId="25" borderId="53" xfId="267" applyNumberFormat="1" applyFont="1" applyFill="1" applyBorder="1" applyAlignment="1" applyProtection="1">
      <alignment horizontal="center" vertical="center" wrapText="1"/>
      <protection hidden="1"/>
    </xf>
    <xf numFmtId="1" fontId="72" fillId="25" borderId="54" xfId="267" applyNumberFormat="1" applyFont="1" applyFill="1" applyBorder="1" applyAlignment="1" applyProtection="1">
      <alignment horizontal="center" vertical="center"/>
      <protection hidden="1"/>
    </xf>
    <xf numFmtId="1" fontId="72" fillId="25" borderId="39" xfId="267" applyNumberFormat="1" applyFont="1" applyFill="1" applyBorder="1" applyAlignment="1" applyProtection="1">
      <alignment horizontal="center" vertical="center"/>
      <protection hidden="1"/>
    </xf>
    <xf numFmtId="1" fontId="72" fillId="25" borderId="52" xfId="267" applyNumberFormat="1" applyFont="1" applyFill="1" applyBorder="1" applyAlignment="1" applyProtection="1">
      <alignment horizontal="center" vertical="center"/>
      <protection hidden="1"/>
    </xf>
    <xf numFmtId="3" fontId="72" fillId="25" borderId="54" xfId="267" applyNumberFormat="1" applyFont="1" applyFill="1" applyBorder="1" applyAlignment="1" applyProtection="1">
      <alignment horizontal="center" vertical="center"/>
      <protection hidden="1"/>
    </xf>
    <xf numFmtId="3" fontId="72" fillId="25" borderId="57" xfId="267" applyNumberFormat="1" applyFont="1" applyFill="1" applyBorder="1" applyAlignment="1" applyProtection="1">
      <alignment horizontal="center" vertical="center"/>
      <protection hidden="1"/>
    </xf>
    <xf numFmtId="3" fontId="72" fillId="25" borderId="52" xfId="267" applyNumberFormat="1" applyFont="1" applyFill="1" applyBorder="1" applyAlignment="1" applyProtection="1">
      <alignment horizontal="center" vertical="center"/>
      <protection hidden="1"/>
    </xf>
    <xf numFmtId="3" fontId="72" fillId="25" borderId="58" xfId="267" applyNumberFormat="1" applyFont="1" applyFill="1" applyBorder="1" applyAlignment="1" applyProtection="1">
      <alignment horizontal="center" vertical="center"/>
      <protection hidden="1"/>
    </xf>
    <xf numFmtId="1" fontId="72" fillId="25" borderId="76" xfId="340" applyNumberFormat="1" applyFont="1" applyFill="1" applyBorder="1" applyAlignment="1" applyProtection="1">
      <alignment horizontal="center" vertical="center" wrapText="1"/>
      <protection hidden="1"/>
    </xf>
    <xf numFmtId="1" fontId="72" fillId="25" borderId="79" xfId="340" applyNumberFormat="1" applyFont="1" applyFill="1" applyBorder="1" applyAlignment="1" applyProtection="1">
      <alignment horizontal="center" vertical="center"/>
      <protection hidden="1"/>
    </xf>
    <xf numFmtId="1" fontId="72" fillId="25" borderId="80" xfId="340" applyNumberFormat="1" applyFont="1" applyFill="1" applyBorder="1" applyAlignment="1" applyProtection="1">
      <alignment horizontal="center" vertical="center"/>
      <protection hidden="1"/>
    </xf>
    <xf numFmtId="181" fontId="72" fillId="25" borderId="6" xfId="266" applyNumberFormat="1" applyFont="1" applyFill="1" applyBorder="1" applyAlignment="1" applyProtection="1">
      <alignment horizontal="center" vertical="center" wrapText="1"/>
      <protection hidden="1"/>
    </xf>
    <xf numFmtId="181" fontId="72" fillId="25" borderId="73" xfId="266" applyNumberFormat="1" applyFont="1" applyFill="1" applyBorder="1" applyAlignment="1" applyProtection="1">
      <alignment horizontal="center" vertical="center"/>
      <protection hidden="1"/>
    </xf>
    <xf numFmtId="1" fontId="72" fillId="25" borderId="24" xfId="340" applyNumberFormat="1" applyFont="1" applyFill="1" applyBorder="1" applyAlignment="1" applyProtection="1">
      <alignment horizontal="center" vertical="center" wrapText="1"/>
      <protection hidden="1"/>
    </xf>
    <xf numFmtId="1" fontId="72" fillId="25" borderId="31" xfId="340" applyNumberFormat="1" applyFont="1" applyFill="1" applyBorder="1" applyAlignment="1" applyProtection="1">
      <alignment horizontal="center" vertical="center"/>
      <protection hidden="1"/>
    </xf>
    <xf numFmtId="1" fontId="72" fillId="25" borderId="32" xfId="340" applyNumberFormat="1" applyFont="1" applyFill="1" applyBorder="1" applyAlignment="1" applyProtection="1">
      <alignment horizontal="center" vertical="center"/>
      <protection hidden="1"/>
    </xf>
    <xf numFmtId="177" fontId="72" fillId="25" borderId="70" xfId="268" applyFont="1" applyFill="1" applyBorder="1" applyAlignment="1" applyProtection="1">
      <alignment horizontal="center" vertical="center" wrapText="1"/>
      <protection hidden="1"/>
    </xf>
    <xf numFmtId="177" fontId="72" fillId="25" borderId="60" xfId="268" applyFont="1" applyFill="1" applyBorder="1" applyAlignment="1" applyProtection="1">
      <alignment horizontal="center" vertical="center" wrapText="1"/>
      <protection hidden="1"/>
    </xf>
    <xf numFmtId="177" fontId="72" fillId="25" borderId="75" xfId="268" applyFont="1" applyFill="1" applyBorder="1" applyAlignment="1" applyProtection="1">
      <alignment horizontal="center" vertical="center" wrapText="1"/>
      <protection hidden="1"/>
    </xf>
    <xf numFmtId="177" fontId="72" fillId="25" borderId="59" xfId="268" applyFont="1" applyFill="1" applyBorder="1" applyAlignment="1" applyProtection="1">
      <alignment horizontal="center" vertical="center" wrapText="1"/>
      <protection hidden="1"/>
    </xf>
    <xf numFmtId="177" fontId="72" fillId="25" borderId="69" xfId="268" applyFont="1" applyFill="1" applyBorder="1" applyAlignment="1" applyProtection="1">
      <alignment horizontal="center" vertical="center" wrapText="1"/>
      <protection hidden="1"/>
    </xf>
    <xf numFmtId="177" fontId="72" fillId="25" borderId="48" xfId="268" applyFont="1" applyFill="1" applyBorder="1" applyAlignment="1" applyProtection="1">
      <alignment horizontal="center" vertical="center" wrapText="1"/>
      <protection hidden="1"/>
    </xf>
    <xf numFmtId="177" fontId="72" fillId="25" borderId="53" xfId="268" applyFont="1" applyFill="1" applyBorder="1" applyAlignment="1" applyProtection="1">
      <alignment horizontal="center" vertical="center" wrapText="1"/>
      <protection hidden="1"/>
    </xf>
    <xf numFmtId="177" fontId="72" fillId="25" borderId="54" xfId="268" applyFont="1" applyFill="1" applyBorder="1" applyAlignment="1" applyProtection="1">
      <alignment horizontal="center" vertical="center" wrapText="1"/>
      <protection hidden="1"/>
    </xf>
    <xf numFmtId="177" fontId="72" fillId="25" borderId="39" xfId="268" applyFont="1" applyFill="1" applyBorder="1" applyAlignment="1" applyProtection="1">
      <alignment horizontal="center" vertical="center" wrapText="1"/>
      <protection hidden="1"/>
    </xf>
    <xf numFmtId="177" fontId="72" fillId="25" borderId="52" xfId="268" applyFont="1" applyFill="1" applyBorder="1" applyAlignment="1" applyProtection="1">
      <alignment horizontal="center" vertical="center" wrapText="1"/>
      <protection hidden="1"/>
    </xf>
    <xf numFmtId="177" fontId="72" fillId="25" borderId="57" xfId="268" applyFont="1" applyFill="1" applyBorder="1" applyAlignment="1" applyProtection="1">
      <alignment horizontal="center" vertical="center" wrapText="1"/>
      <protection hidden="1"/>
    </xf>
    <xf numFmtId="177" fontId="72" fillId="25" borderId="58" xfId="268" applyFont="1" applyFill="1" applyBorder="1" applyAlignment="1" applyProtection="1">
      <alignment horizontal="center" vertical="center" wrapText="1"/>
      <protection hidden="1"/>
    </xf>
    <xf numFmtId="0" fontId="159" fillId="25" borderId="0" xfId="335" applyFont="1" applyFill="1" applyBorder="1" applyAlignment="1" applyProtection="1">
      <alignment horizontal="center" vertical="center"/>
      <protection hidden="1"/>
    </xf>
    <xf numFmtId="0" fontId="158" fillId="25" borderId="0" xfId="335" applyFont="1" applyFill="1" applyBorder="1" applyAlignment="1" applyProtection="1">
      <alignment horizontal="center" vertical="center"/>
      <protection hidden="1"/>
    </xf>
    <xf numFmtId="0" fontId="72" fillId="25" borderId="63" xfId="0" applyFont="1" applyFill="1" applyBorder="1" applyAlignment="1" applyProtection="1">
      <alignment horizontal="center" vertical="center" wrapText="1"/>
      <protection hidden="1"/>
    </xf>
    <xf numFmtId="0" fontId="72" fillId="25" borderId="49" xfId="0" applyFont="1" applyFill="1" applyBorder="1" applyAlignment="1" applyProtection="1">
      <alignment horizontal="center" vertical="center" wrapText="1"/>
      <protection hidden="1"/>
    </xf>
    <xf numFmtId="0" fontId="72" fillId="25" borderId="71" xfId="0" applyFont="1" applyFill="1" applyBorder="1" applyAlignment="1" applyProtection="1">
      <alignment horizontal="center" vertical="center" wrapText="1"/>
      <protection hidden="1"/>
    </xf>
    <xf numFmtId="182" fontId="72" fillId="25" borderId="0" xfId="0" quotePrefix="1" applyNumberFormat="1" applyFont="1" applyFill="1" applyBorder="1" applyAlignment="1" applyProtection="1">
      <alignment horizontal="center" vertical="center"/>
      <protection hidden="1"/>
    </xf>
    <xf numFmtId="182" fontId="72" fillId="25" borderId="16" xfId="0" quotePrefix="1" applyNumberFormat="1" applyFont="1" applyFill="1" applyBorder="1" applyAlignment="1" applyProtection="1">
      <alignment horizontal="center" vertical="center"/>
      <protection hidden="1"/>
    </xf>
    <xf numFmtId="182" fontId="72" fillId="25" borderId="18" xfId="0" quotePrefix="1" applyNumberFormat="1" applyFont="1" applyFill="1" applyBorder="1" applyAlignment="1" applyProtection="1">
      <alignment horizontal="center" vertical="center"/>
      <protection hidden="1"/>
    </xf>
    <xf numFmtId="235" fontId="73" fillId="25" borderId="0" xfId="0" quotePrefix="1" applyNumberFormat="1" applyFont="1" applyFill="1" applyBorder="1" applyAlignment="1" applyProtection="1">
      <alignment horizontal="center" vertical="center"/>
      <protection hidden="1"/>
    </xf>
    <xf numFmtId="235" fontId="73" fillId="25" borderId="16" xfId="0" quotePrefix="1" applyNumberFormat="1" applyFont="1" applyFill="1" applyBorder="1" applyAlignment="1" applyProtection="1">
      <alignment horizontal="center" vertical="center"/>
      <protection hidden="1"/>
    </xf>
    <xf numFmtId="182" fontId="72" fillId="25" borderId="18" xfId="0" applyNumberFormat="1" applyFont="1" applyFill="1" applyBorder="1" applyAlignment="1" applyProtection="1">
      <alignment horizontal="center" vertical="center"/>
      <protection hidden="1"/>
    </xf>
    <xf numFmtId="182" fontId="72" fillId="25" borderId="0" xfId="0" applyNumberFormat="1" applyFont="1" applyFill="1" applyBorder="1" applyAlignment="1" applyProtection="1">
      <alignment horizontal="center" vertical="center"/>
      <protection hidden="1"/>
    </xf>
    <xf numFmtId="182" fontId="72" fillId="25" borderId="16" xfId="0" applyNumberFormat="1" applyFont="1" applyFill="1" applyBorder="1" applyAlignment="1" applyProtection="1">
      <alignment horizontal="center" vertical="center"/>
      <protection hidden="1"/>
    </xf>
    <xf numFmtId="235" fontId="73" fillId="25" borderId="51" xfId="0" quotePrefix="1" applyNumberFormat="1" applyFont="1" applyFill="1" applyBorder="1" applyAlignment="1" applyProtection="1">
      <alignment horizontal="center" vertical="center"/>
      <protection hidden="1"/>
    </xf>
    <xf numFmtId="182" fontId="72" fillId="25" borderId="0" xfId="0" applyNumberFormat="1" applyFont="1" applyFill="1" applyBorder="1" applyAlignment="1" applyProtection="1">
      <alignment horizontal="center" vertical="center" wrapText="1"/>
      <protection hidden="1"/>
    </xf>
    <xf numFmtId="3" fontId="72" fillId="25" borderId="52" xfId="271" applyNumberFormat="1" applyFont="1" applyFill="1" applyBorder="1" applyAlignment="1" applyProtection="1">
      <alignment horizontal="center" vertical="center" wrapText="1"/>
      <protection hidden="1"/>
    </xf>
    <xf numFmtId="3" fontId="72" fillId="25" borderId="40" xfId="271" applyNumberFormat="1" applyFont="1" applyFill="1" applyBorder="1" applyAlignment="1" applyProtection="1">
      <alignment horizontal="center" vertical="center" wrapText="1"/>
      <protection hidden="1"/>
    </xf>
    <xf numFmtId="0" fontId="72" fillId="25" borderId="26" xfId="0" applyFont="1" applyFill="1" applyBorder="1" applyAlignment="1" applyProtection="1">
      <alignment horizontal="center" vertical="center" wrapText="1"/>
      <protection hidden="1"/>
    </xf>
    <xf numFmtId="0" fontId="72" fillId="25" borderId="52" xfId="0" applyFont="1" applyFill="1" applyBorder="1" applyAlignment="1" applyProtection="1">
      <alignment horizontal="center" vertical="center" wrapText="1"/>
      <protection hidden="1"/>
    </xf>
    <xf numFmtId="0" fontId="72" fillId="25" borderId="58" xfId="0" applyFont="1" applyFill="1" applyBorder="1" applyAlignment="1" applyProtection="1">
      <alignment horizontal="center" vertical="center" wrapText="1"/>
      <protection hidden="1"/>
    </xf>
    <xf numFmtId="3" fontId="72" fillId="25" borderId="67" xfId="271" applyNumberFormat="1" applyFont="1" applyFill="1" applyBorder="1" applyAlignment="1" applyProtection="1">
      <alignment horizontal="center" vertical="center" wrapText="1"/>
      <protection hidden="1"/>
    </xf>
    <xf numFmtId="3" fontId="72" fillId="25" borderId="68" xfId="271" applyNumberFormat="1" applyFont="1" applyFill="1" applyBorder="1" applyAlignment="1" applyProtection="1">
      <alignment horizontal="center" vertical="center" wrapText="1"/>
      <protection hidden="1"/>
    </xf>
    <xf numFmtId="3" fontId="72" fillId="25" borderId="48" xfId="271" applyNumberFormat="1" applyFont="1" applyFill="1" applyBorder="1" applyAlignment="1" applyProtection="1">
      <alignment horizontal="center" vertical="center" wrapText="1"/>
      <protection hidden="1"/>
    </xf>
    <xf numFmtId="3" fontId="72" fillId="25" borderId="58" xfId="271" applyNumberFormat="1" applyFont="1" applyFill="1" applyBorder="1" applyAlignment="1" applyProtection="1">
      <alignment horizontal="center" vertical="center" wrapText="1"/>
      <protection hidden="1"/>
    </xf>
    <xf numFmtId="3" fontId="72" fillId="25" borderId="42" xfId="271" applyNumberFormat="1" applyFont="1" applyFill="1" applyBorder="1" applyAlignment="1" applyProtection="1">
      <alignment horizontal="center" vertical="center" wrapText="1"/>
      <protection hidden="1"/>
    </xf>
    <xf numFmtId="3" fontId="72" fillId="25" borderId="59" xfId="271" applyNumberFormat="1" applyFont="1" applyFill="1" applyBorder="1" applyAlignment="1" applyProtection="1">
      <alignment horizontal="center" vertical="center" wrapText="1"/>
      <protection hidden="1"/>
    </xf>
    <xf numFmtId="3" fontId="72" fillId="25" borderId="69" xfId="271" applyNumberFormat="1" applyFont="1" applyFill="1" applyBorder="1" applyAlignment="1" applyProtection="1">
      <alignment horizontal="center" vertical="center" wrapText="1"/>
      <protection hidden="1"/>
    </xf>
    <xf numFmtId="3" fontId="72" fillId="25" borderId="21" xfId="271" applyNumberFormat="1" applyFont="1" applyFill="1" applyBorder="1" applyAlignment="1" applyProtection="1">
      <alignment horizontal="center" vertical="center" wrapText="1"/>
      <protection hidden="1"/>
    </xf>
    <xf numFmtId="3" fontId="72" fillId="25" borderId="35" xfId="271" applyNumberFormat="1" applyFont="1" applyFill="1" applyBorder="1" applyAlignment="1" applyProtection="1">
      <alignment horizontal="center" vertical="center" wrapText="1"/>
      <protection hidden="1"/>
    </xf>
    <xf numFmtId="3" fontId="72" fillId="25" borderId="61" xfId="271" applyNumberFormat="1" applyFont="1" applyFill="1" applyBorder="1" applyAlignment="1" applyProtection="1">
      <alignment horizontal="center" vertical="center" wrapText="1"/>
      <protection hidden="1"/>
    </xf>
    <xf numFmtId="3" fontId="72" fillId="25" borderId="49" xfId="271" applyNumberFormat="1" applyFont="1" applyFill="1" applyBorder="1" applyAlignment="1" applyProtection="1">
      <alignment horizontal="center" vertical="center" wrapText="1"/>
      <protection hidden="1"/>
    </xf>
    <xf numFmtId="3" fontId="72" fillId="25" borderId="71" xfId="271" applyNumberFormat="1" applyFont="1" applyFill="1" applyBorder="1" applyAlignment="1" applyProtection="1">
      <alignment horizontal="center" vertical="center" wrapText="1"/>
      <protection hidden="1"/>
    </xf>
    <xf numFmtId="0" fontId="72" fillId="25" borderId="66" xfId="0" applyFont="1" applyFill="1" applyBorder="1" applyAlignment="1" applyProtection="1">
      <alignment horizontal="center" vertical="center" wrapText="1"/>
      <protection hidden="1"/>
    </xf>
    <xf numFmtId="0" fontId="72" fillId="25" borderId="39" xfId="0" applyFont="1" applyFill="1" applyBorder="1" applyAlignment="1" applyProtection="1">
      <alignment horizontal="center" vertical="center" wrapText="1"/>
      <protection hidden="1"/>
    </xf>
    <xf numFmtId="0" fontId="72" fillId="25" borderId="67" xfId="0" applyFont="1" applyFill="1" applyBorder="1" applyAlignment="1" applyProtection="1">
      <alignment horizontal="center" vertical="center" wrapText="1"/>
      <protection hidden="1"/>
    </xf>
    <xf numFmtId="177" fontId="72" fillId="25" borderId="72" xfId="271" applyFont="1" applyFill="1" applyBorder="1" applyAlignment="1" applyProtection="1">
      <alignment horizontal="center" vertical="center" wrapText="1"/>
      <protection hidden="1"/>
    </xf>
    <xf numFmtId="177" fontId="72" fillId="25" borderId="57" xfId="271" applyFont="1" applyFill="1" applyBorder="1" applyAlignment="1" applyProtection="1">
      <alignment horizontal="center" vertical="center" wrapText="1"/>
      <protection hidden="1"/>
    </xf>
    <xf numFmtId="177" fontId="72" fillId="25" borderId="6" xfId="271" applyFont="1" applyFill="1" applyBorder="1" applyAlignment="1" applyProtection="1">
      <alignment horizontal="center" vertical="center" wrapText="1"/>
      <protection hidden="1"/>
    </xf>
    <xf numFmtId="177" fontId="72" fillId="25" borderId="58" xfId="271" applyFont="1" applyFill="1" applyBorder="1" applyAlignment="1" applyProtection="1">
      <alignment horizontal="center" vertical="center" wrapText="1"/>
      <protection hidden="1"/>
    </xf>
    <xf numFmtId="177" fontId="72" fillId="25" borderId="73" xfId="271" applyFont="1" applyFill="1" applyBorder="1" applyAlignment="1" applyProtection="1">
      <alignment horizontal="center" vertical="center" wrapText="1"/>
      <protection hidden="1"/>
    </xf>
    <xf numFmtId="177" fontId="72" fillId="25" borderId="42" xfId="271" applyFont="1" applyFill="1" applyBorder="1" applyAlignment="1" applyProtection="1">
      <alignment horizontal="center" vertical="center" wrapText="1"/>
      <protection hidden="1"/>
    </xf>
    <xf numFmtId="182" fontId="72" fillId="25" borderId="18" xfId="0" applyNumberFormat="1" applyFont="1" applyFill="1" applyBorder="1" applyAlignment="1" applyProtection="1">
      <alignment horizontal="center" vertical="center" wrapText="1"/>
      <protection hidden="1"/>
    </xf>
    <xf numFmtId="3" fontId="72" fillId="25" borderId="39" xfId="271" applyNumberFormat="1" applyFont="1" applyFill="1" applyBorder="1" applyAlignment="1" applyProtection="1">
      <alignment horizontal="center" vertical="center" wrapText="1"/>
      <protection hidden="1"/>
    </xf>
    <xf numFmtId="3" fontId="72" fillId="25" borderId="46" xfId="271" applyNumberFormat="1" applyFont="1" applyFill="1" applyBorder="1" applyAlignment="1" applyProtection="1">
      <alignment horizontal="center" vertical="center" wrapText="1"/>
      <protection hidden="1"/>
    </xf>
    <xf numFmtId="3" fontId="158" fillId="25" borderId="0" xfId="334" applyNumberFormat="1" applyFont="1" applyFill="1" applyAlignment="1" applyProtection="1">
      <alignment horizontal="center" vertical="center" shrinkToFit="1"/>
      <protection hidden="1"/>
    </xf>
    <xf numFmtId="177" fontId="72" fillId="25" borderId="53" xfId="271" applyFont="1" applyFill="1" applyBorder="1" applyAlignment="1" applyProtection="1">
      <alignment horizontal="center" vertical="center" wrapText="1"/>
      <protection hidden="1"/>
    </xf>
    <xf numFmtId="177" fontId="72" fillId="25" borderId="66" xfId="271" applyFont="1" applyFill="1" applyBorder="1" applyAlignment="1" applyProtection="1">
      <alignment horizontal="center" vertical="center" wrapText="1"/>
      <protection hidden="1"/>
    </xf>
    <xf numFmtId="177" fontId="72" fillId="25" borderId="39" xfId="271" applyFont="1" applyFill="1" applyBorder="1" applyAlignment="1" applyProtection="1">
      <alignment horizontal="center" vertical="center" wrapText="1"/>
      <protection hidden="1"/>
    </xf>
    <xf numFmtId="177" fontId="72" fillId="25" borderId="67" xfId="271" applyFont="1" applyFill="1" applyBorder="1" applyAlignment="1" applyProtection="1">
      <alignment horizontal="center" vertical="center" wrapText="1"/>
      <protection hidden="1"/>
    </xf>
    <xf numFmtId="177" fontId="72" fillId="25" borderId="46" xfId="271" applyFont="1" applyFill="1" applyBorder="1" applyAlignment="1" applyProtection="1">
      <alignment horizontal="center" vertical="center" wrapText="1"/>
      <protection hidden="1"/>
    </xf>
    <xf numFmtId="177" fontId="72" fillId="25" borderId="68" xfId="271" applyFont="1" applyFill="1" applyBorder="1" applyAlignment="1" applyProtection="1">
      <alignment horizontal="center" vertical="center" wrapText="1"/>
      <protection hidden="1"/>
    </xf>
    <xf numFmtId="0" fontId="72" fillId="25" borderId="72" xfId="0" applyFont="1" applyFill="1" applyBorder="1" applyAlignment="1" applyProtection="1">
      <alignment horizontal="center" vertical="center" wrapText="1"/>
      <protection hidden="1"/>
    </xf>
    <xf numFmtId="0" fontId="72" fillId="25" borderId="6" xfId="0" applyFont="1" applyFill="1" applyBorder="1" applyAlignment="1" applyProtection="1">
      <alignment horizontal="center" vertical="center" wrapText="1"/>
      <protection hidden="1"/>
    </xf>
    <xf numFmtId="0" fontId="72" fillId="25" borderId="73" xfId="0" applyFont="1" applyFill="1" applyBorder="1" applyAlignment="1" applyProtection="1">
      <alignment horizontal="center" vertical="center" wrapText="1"/>
      <protection hidden="1"/>
    </xf>
    <xf numFmtId="0" fontId="72" fillId="25" borderId="40" xfId="0" applyFont="1" applyFill="1" applyBorder="1" applyAlignment="1" applyProtection="1">
      <alignment horizontal="center" vertical="center" wrapText="1"/>
      <protection hidden="1"/>
    </xf>
    <xf numFmtId="177" fontId="72" fillId="25" borderId="24" xfId="272" applyFont="1" applyFill="1" applyBorder="1" applyAlignment="1" applyProtection="1">
      <alignment horizontal="center" vertical="center" wrapText="1"/>
      <protection hidden="1"/>
    </xf>
    <xf numFmtId="177" fontId="72" fillId="25" borderId="31" xfId="272" applyFont="1" applyFill="1" applyBorder="1" applyAlignment="1" applyProtection="1">
      <alignment horizontal="center" vertical="center"/>
      <protection hidden="1"/>
    </xf>
    <xf numFmtId="177" fontId="72" fillId="25" borderId="32" xfId="272" applyFont="1" applyFill="1" applyBorder="1" applyAlignment="1" applyProtection="1">
      <alignment horizontal="center" vertical="center"/>
      <protection hidden="1"/>
    </xf>
    <xf numFmtId="177" fontId="72" fillId="25" borderId="70" xfId="272" applyFont="1" applyFill="1" applyBorder="1" applyAlignment="1" applyProtection="1">
      <alignment horizontal="center" vertical="center" wrapText="1"/>
      <protection hidden="1"/>
    </xf>
    <xf numFmtId="177" fontId="72" fillId="25" borderId="55" xfId="272" applyFont="1" applyFill="1" applyBorder="1" applyAlignment="1" applyProtection="1">
      <alignment horizontal="center" vertical="center"/>
      <protection hidden="1"/>
    </xf>
    <xf numFmtId="177" fontId="72" fillId="25" borderId="28" xfId="272" applyFont="1" applyFill="1" applyBorder="1" applyAlignment="1" applyProtection="1">
      <alignment horizontal="center" vertical="center"/>
      <protection hidden="1"/>
    </xf>
    <xf numFmtId="177" fontId="72" fillId="25" borderId="53" xfId="272" applyFont="1" applyFill="1" applyBorder="1" applyAlignment="1" applyProtection="1">
      <alignment horizontal="center" vertical="center" wrapText="1"/>
      <protection hidden="1"/>
    </xf>
    <xf numFmtId="177" fontId="72" fillId="25" borderId="41" xfId="272" applyFont="1" applyFill="1" applyBorder="1" applyAlignment="1" applyProtection="1">
      <alignment horizontal="center" vertical="center" wrapText="1"/>
      <protection hidden="1"/>
    </xf>
    <xf numFmtId="177" fontId="72" fillId="25" borderId="39" xfId="272" applyFont="1" applyFill="1" applyBorder="1" applyAlignment="1" applyProtection="1">
      <alignment horizontal="center" vertical="center" wrapText="1"/>
      <protection hidden="1"/>
    </xf>
    <xf numFmtId="177" fontId="72" fillId="25" borderId="46" xfId="272" applyFont="1" applyFill="1" applyBorder="1" applyAlignment="1" applyProtection="1">
      <alignment horizontal="center" vertical="center" wrapText="1"/>
      <protection hidden="1"/>
    </xf>
    <xf numFmtId="177" fontId="72" fillId="25" borderId="69" xfId="272" applyFont="1" applyFill="1" applyBorder="1" applyAlignment="1" applyProtection="1">
      <alignment horizontal="center" vertical="center" wrapText="1" shrinkToFit="1"/>
      <protection hidden="1"/>
    </xf>
    <xf numFmtId="177" fontId="72" fillId="25" borderId="35" xfId="272" applyFont="1" applyFill="1" applyBorder="1" applyAlignment="1" applyProtection="1">
      <alignment horizontal="center" vertical="center" wrapText="1" shrinkToFit="1"/>
      <protection hidden="1"/>
    </xf>
    <xf numFmtId="177" fontId="72" fillId="25" borderId="61" xfId="272" applyFont="1" applyFill="1" applyBorder="1" applyAlignment="1" applyProtection="1">
      <alignment horizontal="center" vertical="center" wrapText="1" shrinkToFit="1"/>
      <protection hidden="1"/>
    </xf>
    <xf numFmtId="0" fontId="72" fillId="25" borderId="35" xfId="335" applyFont="1" applyFill="1" applyBorder="1" applyAlignment="1" applyProtection="1">
      <alignment horizontal="center" vertical="center" wrapText="1"/>
      <protection hidden="1"/>
    </xf>
    <xf numFmtId="0" fontId="72" fillId="25" borderId="0" xfId="335" applyFont="1" applyFill="1" applyBorder="1" applyAlignment="1" applyProtection="1">
      <alignment horizontal="center" vertical="center" wrapText="1"/>
      <protection hidden="1"/>
    </xf>
    <xf numFmtId="0" fontId="72" fillId="25" borderId="23" xfId="335" applyFont="1" applyFill="1" applyBorder="1" applyAlignment="1" applyProtection="1">
      <alignment horizontal="center" vertical="center" wrapText="1"/>
      <protection hidden="1"/>
    </xf>
    <xf numFmtId="0" fontId="72" fillId="25" borderId="61" xfId="335" applyFont="1" applyFill="1" applyBorder="1" applyAlignment="1" applyProtection="1">
      <alignment horizontal="center" vertical="center" wrapText="1"/>
      <protection hidden="1"/>
    </xf>
    <xf numFmtId="0" fontId="72" fillId="25" borderId="43" xfId="335" applyFont="1" applyFill="1" applyBorder="1" applyAlignment="1" applyProtection="1">
      <alignment horizontal="center" vertical="center" wrapText="1"/>
      <protection hidden="1"/>
    </xf>
    <xf numFmtId="0" fontId="72" fillId="25" borderId="30" xfId="335" applyFont="1" applyFill="1" applyBorder="1" applyAlignment="1" applyProtection="1">
      <alignment horizontal="center" vertical="center" wrapText="1"/>
      <protection hidden="1"/>
    </xf>
    <xf numFmtId="177" fontId="72" fillId="25" borderId="69" xfId="272" applyFont="1" applyFill="1" applyBorder="1" applyAlignment="1" applyProtection="1">
      <alignment horizontal="center" vertical="center" wrapText="1"/>
      <protection hidden="1"/>
    </xf>
    <xf numFmtId="177" fontId="72" fillId="25" borderId="21" xfId="272" applyFont="1" applyFill="1" applyBorder="1" applyAlignment="1" applyProtection="1">
      <alignment horizontal="center" vertical="center" wrapText="1"/>
      <protection hidden="1"/>
    </xf>
    <xf numFmtId="177" fontId="72" fillId="25" borderId="34" xfId="272" applyFont="1" applyFill="1" applyBorder="1" applyAlignment="1" applyProtection="1">
      <alignment horizontal="center" vertical="center" wrapText="1"/>
      <protection hidden="1"/>
    </xf>
    <xf numFmtId="177" fontId="72" fillId="25" borderId="21" xfId="272" applyFont="1" applyFill="1" applyBorder="1" applyAlignment="1" applyProtection="1">
      <alignment horizontal="center" vertical="center" wrapText="1" shrinkToFit="1"/>
      <protection hidden="1"/>
    </xf>
    <xf numFmtId="177" fontId="72" fillId="25" borderId="49" xfId="272" applyFont="1" applyFill="1" applyBorder="1" applyAlignment="1" applyProtection="1">
      <alignment horizontal="center" vertical="center" wrapText="1" shrinkToFit="1"/>
      <protection hidden="1"/>
    </xf>
    <xf numFmtId="177" fontId="72" fillId="25" borderId="71" xfId="272" applyFont="1" applyFill="1" applyBorder="1" applyAlignment="1" applyProtection="1">
      <alignment horizontal="center" vertical="center" wrapText="1" shrinkToFit="1"/>
      <protection hidden="1"/>
    </xf>
    <xf numFmtId="177" fontId="72" fillId="25" borderId="56" xfId="272" applyFont="1" applyFill="1" applyBorder="1" applyAlignment="1" applyProtection="1">
      <alignment horizontal="center" vertical="center" wrapText="1" shrinkToFit="1"/>
      <protection hidden="1"/>
    </xf>
    <xf numFmtId="177" fontId="72" fillId="25" borderId="29" xfId="272" applyFont="1" applyFill="1" applyBorder="1" applyAlignment="1" applyProtection="1">
      <alignment horizontal="center" vertical="center" wrapText="1" shrinkToFit="1"/>
      <protection hidden="1"/>
    </xf>
    <xf numFmtId="0" fontId="169" fillId="25" borderId="56" xfId="0" applyFont="1" applyFill="1" applyBorder="1" applyAlignment="1" applyProtection="1">
      <alignment horizontal="center" vertical="center" wrapText="1"/>
      <protection hidden="1"/>
    </xf>
    <xf numFmtId="0" fontId="169" fillId="25" borderId="29" xfId="0" applyFont="1" applyFill="1" applyBorder="1" applyAlignment="1" applyProtection="1">
      <alignment horizontal="center" vertical="center" wrapText="1"/>
      <protection hidden="1"/>
    </xf>
    <xf numFmtId="177" fontId="72" fillId="25" borderId="26" xfId="272" applyFont="1" applyFill="1" applyBorder="1" applyAlignment="1" applyProtection="1">
      <alignment horizontal="center" vertical="center" wrapText="1"/>
      <protection hidden="1"/>
    </xf>
    <xf numFmtId="177" fontId="72" fillId="25" borderId="56" xfId="272" applyFont="1" applyFill="1" applyBorder="1" applyAlignment="1" applyProtection="1">
      <alignment horizontal="center" vertical="center" wrapText="1"/>
      <protection hidden="1"/>
    </xf>
    <xf numFmtId="177" fontId="72" fillId="25" borderId="29" xfId="272" applyFont="1" applyFill="1" applyBorder="1" applyAlignment="1" applyProtection="1">
      <alignment horizontal="center" vertical="center" wrapText="1"/>
      <protection hidden="1"/>
    </xf>
    <xf numFmtId="0" fontId="72" fillId="25" borderId="37" xfId="335" applyFont="1" applyFill="1" applyBorder="1" applyAlignment="1" applyProtection="1">
      <alignment horizontal="center" vertical="center" wrapText="1"/>
      <protection hidden="1"/>
    </xf>
    <xf numFmtId="0" fontId="72" fillId="25" borderId="20" xfId="335" applyFont="1" applyFill="1" applyBorder="1" applyAlignment="1" applyProtection="1">
      <alignment horizontal="center" vertical="center" wrapText="1"/>
      <protection hidden="1"/>
    </xf>
    <xf numFmtId="0" fontId="72" fillId="25" borderId="38" xfId="335" applyFont="1" applyFill="1" applyBorder="1" applyAlignment="1" applyProtection="1">
      <alignment horizontal="center" vertical="center" wrapText="1"/>
      <protection hidden="1"/>
    </xf>
    <xf numFmtId="177" fontId="72" fillId="25" borderId="55" xfId="272" applyFont="1" applyFill="1" applyBorder="1" applyAlignment="1" applyProtection="1">
      <alignment horizontal="center" vertical="center" wrapText="1" shrinkToFit="1"/>
      <protection hidden="1"/>
    </xf>
    <xf numFmtId="177" fontId="72" fillId="25" borderId="28" xfId="272" applyFont="1" applyFill="1" applyBorder="1" applyAlignment="1" applyProtection="1">
      <alignment horizontal="center" vertical="center" wrapText="1" shrinkToFit="1"/>
      <protection hidden="1"/>
    </xf>
    <xf numFmtId="177" fontId="72" fillId="25" borderId="43" xfId="272" applyFont="1" applyFill="1" applyBorder="1" applyAlignment="1" applyProtection="1">
      <alignment horizontal="center" vertical="center" wrapText="1" shrinkToFit="1"/>
      <protection hidden="1"/>
    </xf>
    <xf numFmtId="177" fontId="72" fillId="25" borderId="30" xfId="272" applyFont="1" applyFill="1" applyBorder="1" applyAlignment="1" applyProtection="1">
      <alignment horizontal="center" vertical="center" wrapText="1" shrinkToFit="1"/>
      <protection hidden="1"/>
    </xf>
    <xf numFmtId="0" fontId="72" fillId="25" borderId="69" xfId="335" applyFont="1" applyFill="1" applyBorder="1" applyAlignment="1" applyProtection="1">
      <alignment horizontal="center" vertical="center" wrapText="1"/>
      <protection hidden="1"/>
    </xf>
    <xf numFmtId="0" fontId="72" fillId="25" borderId="44" xfId="335" applyFont="1" applyFill="1" applyBorder="1" applyAlignment="1" applyProtection="1">
      <alignment horizontal="center" vertical="center" wrapText="1"/>
      <protection hidden="1"/>
    </xf>
    <xf numFmtId="0" fontId="72" fillId="25" borderId="21" xfId="335" applyFont="1" applyFill="1" applyBorder="1" applyAlignment="1" applyProtection="1">
      <alignment horizontal="center" vertical="center" wrapText="1"/>
      <protection hidden="1"/>
    </xf>
    <xf numFmtId="0" fontId="72" fillId="25" borderId="16" xfId="335" applyFont="1" applyFill="1" applyBorder="1" applyAlignment="1" applyProtection="1">
      <alignment horizontal="center" vertical="center" wrapText="1"/>
      <protection hidden="1"/>
    </xf>
    <xf numFmtId="177" fontId="72" fillId="25" borderId="77" xfId="272" applyFont="1" applyFill="1" applyBorder="1" applyAlignment="1" applyProtection="1">
      <alignment horizontal="center" vertical="center" wrapText="1"/>
      <protection hidden="1"/>
    </xf>
    <xf numFmtId="177" fontId="72" fillId="25" borderId="45" xfId="272" applyFont="1" applyFill="1" applyBorder="1" applyAlignment="1" applyProtection="1">
      <alignment horizontal="center" vertical="center" wrapText="1"/>
      <protection hidden="1"/>
    </xf>
    <xf numFmtId="177" fontId="72" fillId="25" borderId="35" xfId="272" applyFont="1" applyFill="1" applyBorder="1" applyAlignment="1" applyProtection="1">
      <alignment horizontal="center" vertical="center" wrapText="1"/>
      <protection hidden="1"/>
    </xf>
    <xf numFmtId="177" fontId="72" fillId="25" borderId="44" xfId="272" applyFont="1" applyFill="1" applyBorder="1" applyAlignment="1" applyProtection="1">
      <alignment horizontal="center" vertical="center" wrapText="1"/>
      <protection hidden="1"/>
    </xf>
    <xf numFmtId="177" fontId="72" fillId="25" borderId="0" xfId="272" applyFont="1" applyFill="1" applyBorder="1" applyAlignment="1" applyProtection="1">
      <alignment horizontal="center" vertical="center" wrapText="1"/>
      <protection hidden="1"/>
    </xf>
    <xf numFmtId="177" fontId="72" fillId="25" borderId="16" xfId="272" applyFont="1" applyFill="1" applyBorder="1" applyAlignment="1" applyProtection="1">
      <alignment horizontal="center" vertical="center" wrapText="1"/>
      <protection hidden="1"/>
    </xf>
    <xf numFmtId="177" fontId="72" fillId="25" borderId="23" xfId="272" applyFont="1" applyFill="1" applyBorder="1" applyAlignment="1" applyProtection="1">
      <alignment horizontal="center" vertical="center" wrapText="1"/>
      <protection hidden="1"/>
    </xf>
    <xf numFmtId="177" fontId="72" fillId="25" borderId="50" xfId="272" applyFont="1" applyFill="1" applyBorder="1" applyAlignment="1" applyProtection="1">
      <alignment horizontal="center" vertical="center" wrapText="1"/>
      <protection hidden="1"/>
    </xf>
    <xf numFmtId="0" fontId="72" fillId="25" borderId="49" xfId="335" applyFont="1" applyFill="1" applyBorder="1" applyAlignment="1" applyProtection="1">
      <alignment horizontal="center" vertical="center" wrapText="1"/>
      <protection hidden="1"/>
    </xf>
    <xf numFmtId="0" fontId="72" fillId="25" borderId="71" xfId="335" applyFont="1" applyFill="1" applyBorder="1" applyAlignment="1" applyProtection="1">
      <alignment horizontal="center" vertical="center" wrapText="1"/>
      <protection hidden="1"/>
    </xf>
    <xf numFmtId="177" fontId="72" fillId="25" borderId="52" xfId="272" applyFont="1" applyFill="1" applyBorder="1" applyAlignment="1" applyProtection="1">
      <alignment horizontal="center" vertical="center" wrapText="1"/>
      <protection hidden="1"/>
    </xf>
    <xf numFmtId="177" fontId="72" fillId="25" borderId="52" xfId="272" applyFont="1" applyFill="1" applyBorder="1" applyAlignment="1" applyProtection="1">
      <alignment horizontal="center" vertical="center"/>
      <protection hidden="1"/>
    </xf>
    <xf numFmtId="177" fontId="72" fillId="25" borderId="40" xfId="272" applyFont="1" applyFill="1" applyBorder="1" applyAlignment="1" applyProtection="1">
      <alignment horizontal="center" vertical="center"/>
      <protection hidden="1"/>
    </xf>
    <xf numFmtId="0" fontId="72" fillId="25" borderId="56" xfId="335" applyFont="1" applyFill="1" applyBorder="1" applyAlignment="1" applyProtection="1">
      <alignment horizontal="center" vertical="center" wrapText="1"/>
      <protection hidden="1"/>
    </xf>
    <xf numFmtId="0" fontId="72" fillId="25" borderId="29" xfId="335" applyFont="1" applyFill="1" applyBorder="1" applyAlignment="1" applyProtection="1">
      <alignment horizontal="center" vertical="center" wrapText="1"/>
      <protection hidden="1"/>
    </xf>
    <xf numFmtId="0" fontId="72" fillId="25" borderId="27" xfId="335" applyFont="1" applyFill="1" applyBorder="1" applyAlignment="1" applyProtection="1">
      <alignment horizontal="center" vertical="center" wrapText="1"/>
      <protection hidden="1"/>
    </xf>
    <xf numFmtId="177" fontId="72" fillId="25" borderId="60" xfId="272" applyFont="1" applyFill="1" applyBorder="1" applyAlignment="1" applyProtection="1">
      <alignment horizontal="center" vertical="center" wrapText="1"/>
      <protection hidden="1"/>
    </xf>
    <xf numFmtId="178" fontId="72" fillId="25" borderId="0" xfId="270" quotePrefix="1" applyNumberFormat="1" applyFont="1" applyFill="1" applyBorder="1" applyAlignment="1" applyProtection="1">
      <alignment horizontal="center" vertical="center"/>
      <protection hidden="1"/>
    </xf>
    <xf numFmtId="178" fontId="72" fillId="25" borderId="16" xfId="270" quotePrefix="1" applyNumberFormat="1" applyFont="1" applyFill="1" applyBorder="1" applyAlignment="1" applyProtection="1">
      <alignment horizontal="center" vertical="center"/>
      <protection hidden="1"/>
    </xf>
    <xf numFmtId="234" fontId="73" fillId="25" borderId="0" xfId="270" quotePrefix="1" applyNumberFormat="1" applyFont="1" applyFill="1" applyBorder="1" applyAlignment="1" applyProtection="1">
      <alignment horizontal="center" vertical="center"/>
      <protection hidden="1"/>
    </xf>
    <xf numFmtId="234" fontId="73" fillId="25" borderId="16" xfId="270" quotePrefix="1" applyNumberFormat="1" applyFont="1" applyFill="1" applyBorder="1" applyAlignment="1" applyProtection="1">
      <alignment horizontal="center" vertical="center"/>
      <protection hidden="1"/>
    </xf>
    <xf numFmtId="0" fontId="72" fillId="25" borderId="26" xfId="335" applyFont="1" applyFill="1" applyBorder="1" applyAlignment="1" applyProtection="1">
      <alignment horizontal="center" vertical="center" wrapText="1"/>
      <protection hidden="1"/>
    </xf>
    <xf numFmtId="178" fontId="162" fillId="25" borderId="16" xfId="0" applyNumberFormat="1" applyFont="1" applyFill="1" applyBorder="1" applyAlignment="1" applyProtection="1">
      <alignment horizontal="center" vertical="center"/>
      <protection hidden="1"/>
    </xf>
    <xf numFmtId="177" fontId="72" fillId="25" borderId="61" xfId="272" applyFont="1" applyFill="1" applyBorder="1" applyAlignment="1" applyProtection="1">
      <alignment horizontal="center" vertical="center" wrapText="1"/>
      <protection hidden="1"/>
    </xf>
    <xf numFmtId="177" fontId="72" fillId="25" borderId="49" xfId="272" applyFont="1" applyFill="1" applyBorder="1" applyAlignment="1" applyProtection="1">
      <alignment horizontal="center" vertical="center" wrapText="1"/>
      <protection hidden="1"/>
    </xf>
    <xf numFmtId="177" fontId="72" fillId="25" borderId="71" xfId="272" applyFont="1" applyFill="1" applyBorder="1" applyAlignment="1" applyProtection="1">
      <alignment horizontal="center" vertical="center" wrapText="1"/>
      <protection hidden="1"/>
    </xf>
    <xf numFmtId="0" fontId="160" fillId="25" borderId="26" xfId="0" applyFont="1" applyFill="1" applyBorder="1" applyAlignment="1" applyProtection="1">
      <alignment horizontal="center" vertical="center" wrapText="1"/>
      <protection hidden="1"/>
    </xf>
    <xf numFmtId="0" fontId="160" fillId="25" borderId="81" xfId="0" applyFont="1" applyFill="1" applyBorder="1" applyAlignment="1" applyProtection="1">
      <alignment horizontal="center" vertical="center" wrapText="1"/>
      <protection hidden="1"/>
    </xf>
    <xf numFmtId="177" fontId="160" fillId="25" borderId="35" xfId="272" applyFont="1" applyFill="1" applyBorder="1" applyAlignment="1" applyProtection="1">
      <alignment horizontal="center" vertical="center" wrapText="1"/>
      <protection hidden="1"/>
    </xf>
    <xf numFmtId="177" fontId="160" fillId="25" borderId="0" xfId="272" applyFont="1" applyFill="1" applyBorder="1" applyAlignment="1" applyProtection="1">
      <alignment horizontal="center" vertical="center" wrapText="1"/>
      <protection hidden="1"/>
    </xf>
    <xf numFmtId="177" fontId="160" fillId="25" borderId="23" xfId="272" applyFont="1" applyFill="1" applyBorder="1" applyAlignment="1" applyProtection="1">
      <alignment horizontal="center" vertical="center" wrapText="1"/>
      <protection hidden="1"/>
    </xf>
    <xf numFmtId="0" fontId="160" fillId="25" borderId="52" xfId="0" applyFont="1" applyFill="1" applyBorder="1" applyAlignment="1" applyProtection="1">
      <alignment horizontal="center" vertical="center" wrapText="1"/>
      <protection hidden="1"/>
    </xf>
    <xf numFmtId="0" fontId="160" fillId="25" borderId="52" xfId="0" applyFont="1" applyFill="1" applyBorder="1" applyAlignment="1" applyProtection="1">
      <alignment horizontal="center" vertical="center"/>
      <protection hidden="1"/>
    </xf>
    <xf numFmtId="0" fontId="160" fillId="25" borderId="26" xfId="0" applyFont="1" applyFill="1" applyBorder="1" applyAlignment="1" applyProtection="1">
      <alignment horizontal="center" vertical="center"/>
      <protection hidden="1"/>
    </xf>
    <xf numFmtId="0" fontId="160" fillId="25" borderId="40" xfId="0" applyFont="1" applyFill="1" applyBorder="1" applyAlignment="1" applyProtection="1">
      <alignment horizontal="center" vertical="center"/>
      <protection hidden="1"/>
    </xf>
    <xf numFmtId="0" fontId="160" fillId="25" borderId="59" xfId="0" applyFont="1" applyFill="1" applyBorder="1" applyAlignment="1" applyProtection="1">
      <alignment horizontal="center" vertical="center" wrapText="1"/>
      <protection hidden="1"/>
    </xf>
    <xf numFmtId="0" fontId="160" fillId="25" borderId="40" xfId="0" applyFont="1" applyFill="1" applyBorder="1" applyAlignment="1" applyProtection="1">
      <alignment horizontal="center" vertical="center" wrapText="1"/>
      <protection hidden="1"/>
    </xf>
    <xf numFmtId="0" fontId="160" fillId="25" borderId="54" xfId="0" applyFont="1" applyFill="1" applyBorder="1" applyAlignment="1" applyProtection="1">
      <alignment horizontal="center" vertical="center" wrapText="1"/>
      <protection hidden="1"/>
    </xf>
    <xf numFmtId="0" fontId="160" fillId="25" borderId="57" xfId="0" applyFont="1" applyFill="1" applyBorder="1" applyAlignment="1" applyProtection="1">
      <alignment horizontal="center" vertical="center" wrapText="1"/>
      <protection hidden="1"/>
    </xf>
    <xf numFmtId="0" fontId="160" fillId="25" borderId="58" xfId="0" applyFont="1" applyFill="1" applyBorder="1" applyAlignment="1" applyProtection="1">
      <alignment horizontal="center" vertical="center" wrapText="1"/>
      <protection hidden="1"/>
    </xf>
    <xf numFmtId="0" fontId="160" fillId="25" borderId="42" xfId="0" applyFont="1" applyFill="1" applyBorder="1" applyAlignment="1" applyProtection="1">
      <alignment horizontal="center" vertical="center" wrapText="1"/>
      <protection hidden="1"/>
    </xf>
    <xf numFmtId="0" fontId="160" fillId="25" borderId="54" xfId="0" applyFont="1" applyFill="1" applyBorder="1" applyAlignment="1" applyProtection="1">
      <alignment horizontal="center" vertical="center"/>
      <protection hidden="1"/>
    </xf>
    <xf numFmtId="0" fontId="160" fillId="25" borderId="72" xfId="0" applyFont="1" applyFill="1" applyBorder="1" applyAlignment="1" applyProtection="1">
      <alignment horizontal="center" vertical="center"/>
      <protection hidden="1"/>
    </xf>
    <xf numFmtId="0" fontId="160" fillId="25" borderId="6" xfId="0" applyFont="1" applyFill="1" applyBorder="1" applyAlignment="1" applyProtection="1">
      <alignment horizontal="center" vertical="center"/>
      <protection hidden="1"/>
    </xf>
    <xf numFmtId="0" fontId="162" fillId="25" borderId="44" xfId="0" applyFont="1" applyFill="1" applyBorder="1" applyAlignment="1" applyProtection="1">
      <alignment horizontal="center" vertical="center"/>
      <protection hidden="1"/>
    </xf>
    <xf numFmtId="177" fontId="160" fillId="25" borderId="0" xfId="272" applyFont="1" applyFill="1" applyBorder="1" applyAlignment="1" applyProtection="1">
      <alignment horizontal="center" vertical="center"/>
      <protection hidden="1"/>
    </xf>
    <xf numFmtId="0" fontId="162" fillId="25" borderId="16" xfId="0" applyFont="1" applyFill="1" applyBorder="1" applyAlignment="1" applyProtection="1">
      <alignment horizontal="center" vertical="center"/>
      <protection hidden="1"/>
    </xf>
    <xf numFmtId="177" fontId="160" fillId="25" borderId="23" xfId="272" applyFont="1" applyFill="1" applyBorder="1" applyAlignment="1" applyProtection="1">
      <alignment horizontal="center" vertical="center"/>
      <protection hidden="1"/>
    </xf>
    <xf numFmtId="0" fontId="162" fillId="25" borderId="50" xfId="0" applyFont="1" applyFill="1" applyBorder="1" applyAlignment="1" applyProtection="1">
      <alignment horizontal="center" vertical="center"/>
      <protection hidden="1"/>
    </xf>
    <xf numFmtId="0" fontId="160" fillId="25" borderId="6" xfId="0" applyFont="1" applyFill="1" applyBorder="1" applyAlignment="1" applyProtection="1">
      <alignment horizontal="center" vertical="center" wrapText="1"/>
      <protection hidden="1"/>
    </xf>
    <xf numFmtId="0" fontId="160" fillId="25" borderId="73" xfId="0" applyFont="1" applyFill="1" applyBorder="1" applyAlignment="1" applyProtection="1">
      <alignment horizontal="center" vertical="center" wrapText="1"/>
      <protection hidden="1"/>
    </xf>
    <xf numFmtId="234" fontId="174" fillId="25" borderId="0" xfId="270" quotePrefix="1" applyNumberFormat="1" applyFont="1" applyFill="1" applyBorder="1" applyAlignment="1" applyProtection="1">
      <alignment horizontal="center" vertical="center"/>
      <protection hidden="1"/>
    </xf>
    <xf numFmtId="234" fontId="174" fillId="25" borderId="16" xfId="270" quotePrefix="1" applyNumberFormat="1" applyFont="1" applyFill="1" applyBorder="1" applyAlignment="1" applyProtection="1">
      <alignment horizontal="center" vertical="center"/>
      <protection hidden="1"/>
    </xf>
    <xf numFmtId="177" fontId="160" fillId="25" borderId="0" xfId="270" quotePrefix="1" applyFont="1" applyFill="1" applyBorder="1" applyAlignment="1" applyProtection="1">
      <alignment horizontal="center" vertical="center"/>
      <protection hidden="1"/>
    </xf>
    <xf numFmtId="177" fontId="160" fillId="25" borderId="16" xfId="270" quotePrefix="1" applyFont="1" applyFill="1" applyBorder="1" applyAlignment="1" applyProtection="1">
      <alignment horizontal="center" vertical="center"/>
      <protection hidden="1"/>
    </xf>
    <xf numFmtId="185" fontId="73" fillId="25" borderId="82" xfId="0" applyNumberFormat="1" applyFont="1" applyFill="1" applyBorder="1" applyAlignment="1" applyProtection="1">
      <alignment horizontal="right" vertical="center"/>
      <protection locked="0" hidden="1"/>
    </xf>
    <xf numFmtId="185" fontId="73" fillId="0" borderId="82" xfId="0" applyNumberFormat="1" applyFont="1" applyFill="1" applyBorder="1" applyAlignment="1" applyProtection="1">
      <alignment horizontal="right" vertical="center"/>
      <protection locked="0" hidden="1"/>
    </xf>
    <xf numFmtId="182" fontId="73" fillId="25" borderId="82" xfId="216" applyNumberFormat="1" applyFont="1" applyFill="1" applyBorder="1" applyAlignment="1" applyProtection="1">
      <alignment horizontal="right" vertical="center"/>
      <protection locked="0" hidden="1"/>
    </xf>
    <xf numFmtId="177" fontId="72" fillId="25" borderId="71" xfId="273" applyFont="1" applyFill="1" applyBorder="1" applyAlignment="1" applyProtection="1">
      <alignment horizontal="center" vertical="top"/>
      <protection hidden="1"/>
    </xf>
    <xf numFmtId="177" fontId="72" fillId="25" borderId="59" xfId="273" applyFont="1" applyFill="1" applyBorder="1" applyAlignment="1" applyProtection="1">
      <alignment horizontal="center" vertical="top"/>
      <protection hidden="1"/>
    </xf>
    <xf numFmtId="0" fontId="72" fillId="25" borderId="33" xfId="0" applyFont="1" applyFill="1" applyBorder="1" applyAlignment="1" applyProtection="1">
      <alignment horizontal="center" wrapText="1"/>
      <protection hidden="1"/>
    </xf>
    <xf numFmtId="0" fontId="72" fillId="25" borderId="27" xfId="0" applyFont="1" applyFill="1" applyBorder="1" applyAlignment="1" applyProtection="1">
      <alignment horizontal="center" wrapText="1"/>
      <protection hidden="1"/>
    </xf>
    <xf numFmtId="0" fontId="72" fillId="25" borderId="49" xfId="0" applyFont="1" applyFill="1" applyBorder="1" applyAlignment="1" applyProtection="1">
      <alignment horizontal="center" vertical="top"/>
      <protection hidden="1"/>
    </xf>
    <xf numFmtId="0" fontId="72" fillId="25" borderId="71" xfId="0" applyFont="1" applyFill="1" applyBorder="1" applyAlignment="1" applyProtection="1">
      <alignment horizontal="center" vertical="top"/>
      <protection hidden="1"/>
    </xf>
    <xf numFmtId="177" fontId="72" fillId="25" borderId="33" xfId="273" applyFont="1" applyFill="1" applyBorder="1" applyAlignment="1" applyProtection="1">
      <alignment horizontal="center" vertical="center" wrapText="1"/>
      <protection hidden="1"/>
    </xf>
    <xf numFmtId="177" fontId="72" fillId="25" borderId="27" xfId="273" applyFont="1" applyFill="1" applyBorder="1" applyAlignment="1" applyProtection="1">
      <alignment horizontal="center" vertical="center" wrapText="1"/>
      <protection hidden="1"/>
    </xf>
    <xf numFmtId="177" fontId="72" fillId="25" borderId="34" xfId="273" applyFont="1" applyFill="1" applyBorder="1" applyAlignment="1" applyProtection="1">
      <alignment horizontal="center" vertical="center" wrapText="1"/>
      <protection hidden="1"/>
    </xf>
    <xf numFmtId="177" fontId="72" fillId="25" borderId="30" xfId="273" applyFont="1" applyFill="1" applyBorder="1" applyAlignment="1" applyProtection="1">
      <alignment horizontal="center" vertical="center" wrapText="1"/>
      <protection hidden="1"/>
    </xf>
    <xf numFmtId="177" fontId="72" fillId="25" borderId="52" xfId="273" applyFont="1" applyFill="1" applyBorder="1" applyAlignment="1" applyProtection="1">
      <alignment horizontal="center" vertical="center" wrapText="1"/>
      <protection hidden="1"/>
    </xf>
    <xf numFmtId="177" fontId="72" fillId="25" borderId="40" xfId="273" applyFont="1" applyFill="1" applyBorder="1" applyAlignment="1" applyProtection="1">
      <alignment horizontal="center" vertical="center" wrapText="1"/>
      <protection hidden="1"/>
    </xf>
    <xf numFmtId="0" fontId="166" fillId="25" borderId="23" xfId="0" applyFont="1" applyFill="1" applyBorder="1" applyAlignment="1" applyProtection="1">
      <alignment horizontal="center" vertical="top" wrapText="1"/>
      <protection hidden="1"/>
    </xf>
    <xf numFmtId="0" fontId="166" fillId="25" borderId="30" xfId="0" applyFont="1" applyFill="1" applyBorder="1" applyAlignment="1" applyProtection="1">
      <alignment horizontal="center" vertical="top" wrapText="1"/>
      <protection hidden="1"/>
    </xf>
    <xf numFmtId="177" fontId="72" fillId="25" borderId="48" xfId="273" applyFont="1" applyFill="1" applyBorder="1" applyAlignment="1" applyProtection="1">
      <alignment horizontal="center" vertical="top"/>
      <protection hidden="1"/>
    </xf>
    <xf numFmtId="177" fontId="72" fillId="25" borderId="49" xfId="273" applyFont="1" applyFill="1" applyBorder="1" applyAlignment="1" applyProtection="1">
      <alignment horizontal="center" vertical="top"/>
      <protection hidden="1"/>
    </xf>
    <xf numFmtId="177" fontId="72" fillId="25" borderId="47" xfId="273" applyFont="1" applyFill="1" applyBorder="1" applyAlignment="1" applyProtection="1">
      <alignment horizontal="center" vertical="center" wrapText="1"/>
      <protection hidden="1"/>
    </xf>
    <xf numFmtId="177" fontId="72" fillId="25" borderId="23" xfId="273" applyFont="1" applyFill="1" applyBorder="1" applyAlignment="1" applyProtection="1">
      <alignment horizontal="center" vertical="center" wrapText="1"/>
      <protection hidden="1"/>
    </xf>
    <xf numFmtId="0" fontId="166" fillId="25" borderId="34" xfId="0" applyFont="1" applyFill="1" applyBorder="1" applyAlignment="1" applyProtection="1">
      <alignment horizontal="center" vertical="top" wrapText="1"/>
      <protection hidden="1"/>
    </xf>
    <xf numFmtId="0" fontId="72" fillId="25" borderId="47" xfId="0" applyFont="1" applyFill="1" applyBorder="1" applyAlignment="1" applyProtection="1">
      <alignment horizontal="center" wrapText="1"/>
      <protection hidden="1"/>
    </xf>
    <xf numFmtId="177" fontId="72" fillId="25" borderId="58" xfId="273" applyFont="1" applyFill="1" applyBorder="1" applyAlignment="1" applyProtection="1">
      <alignment horizontal="center" vertical="center" wrapText="1"/>
      <protection hidden="1"/>
    </xf>
    <xf numFmtId="177" fontId="72" fillId="25" borderId="42" xfId="273" applyFont="1" applyFill="1" applyBorder="1" applyAlignment="1" applyProtection="1">
      <alignment horizontal="center" vertical="center" wrapText="1"/>
      <protection hidden="1"/>
    </xf>
    <xf numFmtId="3" fontId="72" fillId="25" borderId="59" xfId="273" applyNumberFormat="1" applyFont="1" applyFill="1" applyBorder="1" applyAlignment="1" applyProtection="1">
      <alignment horizontal="center" vertical="top"/>
      <protection hidden="1"/>
    </xf>
    <xf numFmtId="177" fontId="72" fillId="25" borderId="61" xfId="273" applyFont="1" applyFill="1" applyBorder="1" applyAlignment="1" applyProtection="1">
      <alignment horizontal="center"/>
      <protection hidden="1"/>
    </xf>
    <xf numFmtId="177" fontId="72" fillId="25" borderId="60" xfId="273" applyFont="1" applyFill="1" applyBorder="1" applyAlignment="1" applyProtection="1">
      <alignment horizontal="center"/>
      <protection hidden="1"/>
    </xf>
    <xf numFmtId="3" fontId="72" fillId="25" borderId="60" xfId="273" applyNumberFormat="1" applyFont="1" applyFill="1" applyBorder="1" applyAlignment="1" applyProtection="1">
      <alignment horizontal="center"/>
      <protection hidden="1"/>
    </xf>
    <xf numFmtId="177" fontId="72" fillId="25" borderId="69" xfId="273" applyFont="1" applyFill="1" applyBorder="1" applyAlignment="1" applyProtection="1">
      <alignment horizontal="center"/>
      <protection hidden="1"/>
    </xf>
    <xf numFmtId="177" fontId="72" fillId="25" borderId="35" xfId="273" applyFont="1" applyFill="1" applyBorder="1" applyAlignment="1" applyProtection="1">
      <alignment horizontal="center"/>
      <protection hidden="1"/>
    </xf>
    <xf numFmtId="0" fontId="72" fillId="25" borderId="35" xfId="0" applyFont="1" applyFill="1" applyBorder="1" applyAlignment="1" applyProtection="1">
      <alignment horizontal="center"/>
      <protection hidden="1"/>
    </xf>
    <xf numFmtId="0" fontId="72" fillId="25" borderId="61" xfId="0" applyFont="1" applyFill="1" applyBorder="1" applyAlignment="1" applyProtection="1">
      <alignment horizontal="center"/>
      <protection hidden="1"/>
    </xf>
    <xf numFmtId="177" fontId="72" fillId="25" borderId="44" xfId="273" applyFont="1" applyFill="1" applyBorder="1" applyAlignment="1" applyProtection="1">
      <alignment horizontal="center" vertical="center" wrapText="1"/>
      <protection hidden="1"/>
    </xf>
    <xf numFmtId="177" fontId="72" fillId="25" borderId="31" xfId="273" applyFont="1" applyFill="1" applyBorder="1" applyAlignment="1" applyProtection="1">
      <alignment horizontal="center" vertical="center"/>
      <protection hidden="1"/>
    </xf>
    <xf numFmtId="177" fontId="72" fillId="25" borderId="32" xfId="273" applyFont="1" applyFill="1" applyBorder="1" applyAlignment="1" applyProtection="1">
      <alignment horizontal="center" vertical="center"/>
      <protection hidden="1"/>
    </xf>
    <xf numFmtId="0" fontId="72" fillId="25" borderId="70" xfId="0" applyFont="1" applyFill="1" applyBorder="1" applyAlignment="1" applyProtection="1">
      <alignment horizontal="center"/>
      <protection hidden="1"/>
    </xf>
    <xf numFmtId="0" fontId="72" fillId="25" borderId="60" xfId="0" applyFont="1" applyFill="1" applyBorder="1" applyAlignment="1" applyProtection="1">
      <alignment horizontal="center"/>
      <protection hidden="1"/>
    </xf>
    <xf numFmtId="0" fontId="72" fillId="25" borderId="60" xfId="273" applyNumberFormat="1" applyFont="1" applyFill="1" applyBorder="1" applyAlignment="1" applyProtection="1">
      <alignment horizontal="center"/>
      <protection hidden="1"/>
    </xf>
    <xf numFmtId="0" fontId="72" fillId="25" borderId="75" xfId="0" applyFont="1" applyFill="1" applyBorder="1" applyAlignment="1" applyProtection="1">
      <alignment horizontal="center" vertical="top"/>
      <protection hidden="1"/>
    </xf>
    <xf numFmtId="0" fontId="72" fillId="25" borderId="59" xfId="0" applyFont="1" applyFill="1" applyBorder="1" applyAlignment="1" applyProtection="1">
      <alignment horizontal="center" vertical="top"/>
      <protection hidden="1"/>
    </xf>
    <xf numFmtId="0" fontId="72" fillId="25" borderId="69" xfId="273" applyNumberFormat="1" applyFont="1" applyFill="1" applyBorder="1" applyAlignment="1" applyProtection="1">
      <alignment horizontal="center"/>
      <protection hidden="1"/>
    </xf>
    <xf numFmtId="0" fontId="72" fillId="25" borderId="35" xfId="273" applyNumberFormat="1" applyFont="1" applyFill="1" applyBorder="1" applyAlignment="1" applyProtection="1">
      <alignment horizontal="center"/>
      <protection hidden="1"/>
    </xf>
    <xf numFmtId="177" fontId="168" fillId="25" borderId="62" xfId="273" applyFont="1" applyFill="1" applyBorder="1" applyAlignment="1" applyProtection="1">
      <alignment horizontal="center" vertical="center" wrapText="1"/>
      <protection hidden="1"/>
    </xf>
    <xf numFmtId="177" fontId="72" fillId="25" borderId="79" xfId="273" applyFont="1" applyFill="1" applyBorder="1" applyAlignment="1" applyProtection="1">
      <alignment horizontal="center" vertical="center"/>
      <protection hidden="1"/>
    </xf>
    <xf numFmtId="177" fontId="72" fillId="25" borderId="80" xfId="273" applyFont="1" applyFill="1" applyBorder="1" applyAlignment="1" applyProtection="1">
      <alignment horizontal="center" vertical="center"/>
      <protection hidden="1"/>
    </xf>
    <xf numFmtId="177" fontId="72" fillId="25" borderId="0" xfId="216" applyFont="1" applyFill="1" applyBorder="1" applyAlignment="1" applyProtection="1">
      <alignment horizontal="right" vertical="center"/>
      <protection hidden="1"/>
    </xf>
    <xf numFmtId="185" fontId="72" fillId="25" borderId="0" xfId="0" applyNumberFormat="1" applyFont="1" applyFill="1" applyBorder="1" applyAlignment="1" applyProtection="1">
      <alignment horizontal="right" vertical="center"/>
      <protection hidden="1"/>
    </xf>
    <xf numFmtId="182" fontId="72" fillId="25" borderId="0" xfId="216" applyNumberFormat="1" applyFont="1" applyFill="1" applyBorder="1" applyAlignment="1" applyProtection="1">
      <alignment horizontal="right" vertical="center"/>
      <protection hidden="1"/>
    </xf>
    <xf numFmtId="177" fontId="72" fillId="25" borderId="54" xfId="274" applyFont="1" applyFill="1" applyBorder="1" applyAlignment="1" applyProtection="1">
      <alignment horizontal="center" vertical="center" wrapText="1"/>
      <protection hidden="1"/>
    </xf>
    <xf numFmtId="177" fontId="72" fillId="25" borderId="52" xfId="274" applyFont="1" applyFill="1" applyBorder="1" applyAlignment="1" applyProtection="1">
      <alignment horizontal="center" vertical="center"/>
      <protection hidden="1"/>
    </xf>
    <xf numFmtId="177" fontId="72" fillId="25" borderId="40" xfId="274" applyFont="1" applyFill="1" applyBorder="1" applyAlignment="1" applyProtection="1">
      <alignment horizontal="center" vertical="center"/>
      <protection hidden="1"/>
    </xf>
    <xf numFmtId="177" fontId="72" fillId="25" borderId="77" xfId="274" applyFont="1" applyFill="1" applyBorder="1" applyAlignment="1" applyProtection="1">
      <alignment horizontal="center" vertical="center" wrapText="1"/>
      <protection hidden="1"/>
    </xf>
    <xf numFmtId="177" fontId="72" fillId="25" borderId="41" xfId="274" applyFont="1" applyFill="1" applyBorder="1" applyAlignment="1" applyProtection="1">
      <alignment horizontal="center" vertical="center"/>
      <protection hidden="1"/>
    </xf>
    <xf numFmtId="177" fontId="72" fillId="25" borderId="45" xfId="274" applyFont="1" applyFill="1" applyBorder="1" applyAlignment="1" applyProtection="1">
      <alignment horizontal="center" vertical="center"/>
      <protection hidden="1"/>
    </xf>
    <xf numFmtId="177" fontId="72" fillId="25" borderId="62" xfId="274" applyFont="1" applyFill="1" applyBorder="1" applyAlignment="1" applyProtection="1">
      <alignment horizontal="center" vertical="center"/>
      <protection hidden="1"/>
    </xf>
    <xf numFmtId="177" fontId="72" fillId="25" borderId="18" xfId="274" applyFont="1" applyFill="1" applyBorder="1" applyAlignment="1" applyProtection="1">
      <alignment horizontal="center" vertical="center"/>
      <protection hidden="1"/>
    </xf>
    <xf numFmtId="177" fontId="72" fillId="25" borderId="36" xfId="274" applyFont="1" applyFill="1" applyBorder="1" applyAlignment="1" applyProtection="1">
      <alignment horizontal="center" vertical="center"/>
      <protection hidden="1"/>
    </xf>
    <xf numFmtId="177" fontId="72" fillId="25" borderId="57" xfId="274" applyFont="1" applyFill="1" applyBorder="1" applyAlignment="1" applyProtection="1">
      <alignment horizontal="center" vertical="center" wrapText="1"/>
      <protection hidden="1"/>
    </xf>
    <xf numFmtId="177" fontId="72" fillId="25" borderId="58" xfId="274" applyFont="1" applyFill="1" applyBorder="1" applyAlignment="1" applyProtection="1">
      <alignment horizontal="center" vertical="center"/>
      <protection hidden="1"/>
    </xf>
    <xf numFmtId="177" fontId="72" fillId="25" borderId="42" xfId="274" applyFont="1" applyFill="1" applyBorder="1" applyAlignment="1" applyProtection="1">
      <alignment horizontal="center" vertical="center"/>
      <protection hidden="1"/>
    </xf>
    <xf numFmtId="0" fontId="72" fillId="25" borderId="61" xfId="329" applyFont="1" applyFill="1" applyBorder="1" applyAlignment="1" applyProtection="1">
      <alignment horizontal="center" vertical="center" wrapText="1"/>
      <protection hidden="1"/>
    </xf>
    <xf numFmtId="0" fontId="72" fillId="25" borderId="43" xfId="329" applyFont="1" applyFill="1" applyBorder="1" applyAlignment="1" applyProtection="1">
      <alignment horizontal="center" vertical="center" wrapText="1"/>
      <protection hidden="1"/>
    </xf>
    <xf numFmtId="0" fontId="72" fillId="25" borderId="30" xfId="329" applyFont="1" applyFill="1" applyBorder="1" applyAlignment="1" applyProtection="1">
      <alignment horizontal="center" vertical="center" wrapText="1"/>
      <protection hidden="1"/>
    </xf>
    <xf numFmtId="177" fontId="72" fillId="25" borderId="44" xfId="274" applyFont="1" applyFill="1" applyBorder="1" applyAlignment="1" applyProtection="1">
      <alignment horizontal="center" vertical="center" wrapText="1"/>
      <protection hidden="1"/>
    </xf>
    <xf numFmtId="177" fontId="72" fillId="25" borderId="16" xfId="274" applyFont="1" applyFill="1" applyBorder="1" applyAlignment="1" applyProtection="1">
      <alignment horizontal="center" vertical="center" wrapText="1"/>
      <protection hidden="1"/>
    </xf>
    <xf numFmtId="177" fontId="72" fillId="25" borderId="50" xfId="274" applyFont="1" applyFill="1" applyBorder="1" applyAlignment="1" applyProtection="1">
      <alignment horizontal="center" vertical="center" wrapText="1"/>
      <protection hidden="1"/>
    </xf>
    <xf numFmtId="177" fontId="72" fillId="25" borderId="60" xfId="274" applyFont="1" applyFill="1" applyBorder="1" applyAlignment="1" applyProtection="1">
      <alignment horizontal="center" vertical="center" wrapText="1"/>
      <protection hidden="1"/>
    </xf>
    <xf numFmtId="177" fontId="72" fillId="25" borderId="56" xfId="274" applyFont="1" applyFill="1" applyBorder="1" applyAlignment="1" applyProtection="1">
      <alignment horizontal="center" vertical="center" wrapText="1"/>
      <protection hidden="1"/>
    </xf>
    <xf numFmtId="177" fontId="72" fillId="25" borderId="29" xfId="274" applyFont="1" applyFill="1" applyBorder="1" applyAlignment="1" applyProtection="1">
      <alignment horizontal="center" vertical="center" wrapText="1"/>
      <protection hidden="1"/>
    </xf>
    <xf numFmtId="0" fontId="160" fillId="25" borderId="26" xfId="0" applyNumberFormat="1" applyFont="1" applyFill="1" applyBorder="1" applyAlignment="1" applyProtection="1">
      <alignment horizontal="center" vertical="center" wrapText="1"/>
      <protection hidden="1"/>
    </xf>
    <xf numFmtId="0" fontId="160" fillId="25" borderId="29" xfId="0" applyNumberFormat="1" applyFont="1" applyFill="1" applyBorder="1" applyAlignment="1" applyProtection="1">
      <alignment horizontal="center" vertical="center" wrapText="1"/>
      <protection hidden="1"/>
    </xf>
    <xf numFmtId="0" fontId="160" fillId="25" borderId="58" xfId="275" applyNumberFormat="1" applyFont="1" applyFill="1" applyBorder="1" applyAlignment="1" applyProtection="1">
      <alignment horizontal="center" vertical="center" wrapText="1"/>
      <protection hidden="1"/>
    </xf>
    <xf numFmtId="0" fontId="160" fillId="25" borderId="42" xfId="275" applyNumberFormat="1" applyFont="1" applyFill="1" applyBorder="1" applyAlignment="1" applyProtection="1">
      <alignment horizontal="center" vertical="center"/>
      <protection hidden="1"/>
    </xf>
    <xf numFmtId="0" fontId="160" fillId="25" borderId="39" xfId="275" applyNumberFormat="1" applyFont="1" applyFill="1" applyBorder="1" applyAlignment="1" applyProtection="1">
      <alignment horizontal="center" vertical="center" wrapText="1"/>
      <protection hidden="1"/>
    </xf>
    <xf numFmtId="0" fontId="160" fillId="25" borderId="46" xfId="275" applyNumberFormat="1" applyFont="1" applyFill="1" applyBorder="1" applyAlignment="1" applyProtection="1">
      <alignment horizontal="center" vertical="center"/>
      <protection hidden="1"/>
    </xf>
    <xf numFmtId="0" fontId="160" fillId="25" borderId="52" xfId="275" applyNumberFormat="1" applyFont="1" applyFill="1" applyBorder="1" applyAlignment="1" applyProtection="1">
      <alignment horizontal="center" vertical="center" wrapText="1"/>
      <protection hidden="1"/>
    </xf>
    <xf numFmtId="0" fontId="160" fillId="25" borderId="40" xfId="275" applyNumberFormat="1" applyFont="1" applyFill="1" applyBorder="1" applyAlignment="1" applyProtection="1">
      <alignment horizontal="center" vertical="center"/>
      <protection hidden="1"/>
    </xf>
    <xf numFmtId="0" fontId="72" fillId="25" borderId="62" xfId="274" applyNumberFormat="1" applyFont="1" applyFill="1" applyBorder="1" applyAlignment="1" applyProtection="1">
      <alignment horizontal="center" vertical="center" wrapText="1"/>
      <protection hidden="1"/>
    </xf>
    <xf numFmtId="0" fontId="72" fillId="25" borderId="18" xfId="274" applyNumberFormat="1" applyFont="1" applyFill="1" applyBorder="1" applyAlignment="1" applyProtection="1">
      <alignment horizontal="center" vertical="center" wrapText="1"/>
      <protection hidden="1"/>
    </xf>
    <xf numFmtId="0" fontId="72" fillId="25" borderId="36" xfId="274" applyNumberFormat="1" applyFont="1" applyFill="1" applyBorder="1" applyAlignment="1" applyProtection="1">
      <alignment horizontal="center" vertical="center" wrapText="1"/>
      <protection hidden="1"/>
    </xf>
    <xf numFmtId="0" fontId="72" fillId="25" borderId="35" xfId="0" applyNumberFormat="1" applyFont="1" applyFill="1" applyBorder="1" applyAlignment="1" applyProtection="1">
      <alignment horizontal="center" vertical="center" wrapText="1"/>
      <protection hidden="1"/>
    </xf>
    <xf numFmtId="0" fontId="72" fillId="25" borderId="49" xfId="0" applyNumberFormat="1" applyFont="1" applyFill="1" applyBorder="1" applyAlignment="1" applyProtection="1">
      <alignment horizontal="center" vertical="center" wrapText="1"/>
      <protection hidden="1"/>
    </xf>
    <xf numFmtId="0" fontId="72" fillId="25" borderId="69" xfId="0" applyNumberFormat="1" applyFont="1" applyFill="1" applyBorder="1" applyAlignment="1" applyProtection="1">
      <alignment horizontal="center" vertical="center" wrapText="1"/>
      <protection hidden="1"/>
    </xf>
    <xf numFmtId="0" fontId="72" fillId="25" borderId="21" xfId="0" applyNumberFormat="1" applyFont="1" applyFill="1" applyBorder="1" applyAlignment="1" applyProtection="1">
      <alignment horizontal="center" vertical="center" wrapText="1"/>
      <protection hidden="1"/>
    </xf>
    <xf numFmtId="0" fontId="72" fillId="25" borderId="0" xfId="0" applyNumberFormat="1" applyFont="1" applyFill="1" applyBorder="1" applyAlignment="1" applyProtection="1">
      <alignment horizontal="center" vertical="center" wrapText="1"/>
      <protection hidden="1"/>
    </xf>
    <xf numFmtId="0" fontId="72" fillId="25" borderId="62" xfId="0" applyNumberFormat="1" applyFont="1" applyFill="1" applyBorder="1" applyAlignment="1" applyProtection="1">
      <alignment horizontal="center" vertical="center" wrapText="1"/>
      <protection hidden="1"/>
    </xf>
    <xf numFmtId="0" fontId="72" fillId="25" borderId="61" xfId="0" applyNumberFormat="1" applyFont="1" applyFill="1" applyBorder="1" applyAlignment="1" applyProtection="1">
      <alignment horizontal="center" vertical="center" wrapText="1"/>
      <protection hidden="1"/>
    </xf>
    <xf numFmtId="0" fontId="72" fillId="25" borderId="18" xfId="0" applyNumberFormat="1" applyFont="1" applyFill="1" applyBorder="1" applyAlignment="1" applyProtection="1">
      <alignment horizontal="center" vertical="center" wrapText="1"/>
      <protection hidden="1"/>
    </xf>
    <xf numFmtId="0" fontId="72" fillId="25" borderId="43" xfId="0" applyNumberFormat="1" applyFont="1" applyFill="1" applyBorder="1" applyAlignment="1" applyProtection="1">
      <alignment horizontal="center" vertical="center" wrapText="1"/>
      <protection hidden="1"/>
    </xf>
    <xf numFmtId="0" fontId="72" fillId="25" borderId="4" xfId="335" applyFont="1" applyFill="1" applyBorder="1" applyAlignment="1" applyProtection="1">
      <alignment horizontal="right" vertical="center"/>
      <protection hidden="1"/>
    </xf>
    <xf numFmtId="0" fontId="72" fillId="25" borderId="44" xfId="274" applyNumberFormat="1" applyFont="1" applyFill="1" applyBorder="1" applyAlignment="1" applyProtection="1">
      <alignment horizontal="center" vertical="center" wrapText="1"/>
      <protection hidden="1"/>
    </xf>
    <xf numFmtId="0" fontId="72" fillId="25" borderId="16" xfId="274" applyNumberFormat="1" applyFont="1" applyFill="1" applyBorder="1" applyAlignment="1" applyProtection="1">
      <alignment horizontal="center" vertical="center" wrapText="1"/>
      <protection hidden="1"/>
    </xf>
    <xf numFmtId="0" fontId="72" fillId="25" borderId="50" xfId="274" applyNumberFormat="1" applyFont="1" applyFill="1" applyBorder="1" applyAlignment="1" applyProtection="1">
      <alignment horizontal="center" vertical="center" wrapText="1"/>
      <protection hidden="1"/>
    </xf>
    <xf numFmtId="0" fontId="160" fillId="25" borderId="33" xfId="275" applyNumberFormat="1" applyFont="1" applyFill="1" applyBorder="1" applyAlignment="1" applyProtection="1">
      <alignment horizontal="center" vertical="center" wrapText="1"/>
      <protection hidden="1"/>
    </xf>
    <xf numFmtId="0" fontId="160" fillId="25" borderId="34" xfId="275" applyNumberFormat="1" applyFont="1" applyFill="1" applyBorder="1" applyAlignment="1" applyProtection="1">
      <alignment horizontal="center" vertical="center" wrapText="1"/>
      <protection hidden="1"/>
    </xf>
    <xf numFmtId="0" fontId="160" fillId="25" borderId="55" xfId="0" applyNumberFormat="1" applyFont="1" applyFill="1" applyBorder="1" applyAlignment="1" applyProtection="1">
      <alignment horizontal="center" vertical="center" wrapText="1"/>
      <protection hidden="1"/>
    </xf>
    <xf numFmtId="0" fontId="160" fillId="25" borderId="28" xfId="0" applyNumberFormat="1" applyFont="1" applyFill="1" applyBorder="1" applyAlignment="1" applyProtection="1">
      <alignment horizontal="center" vertical="center" wrapText="1"/>
      <protection hidden="1"/>
    </xf>
    <xf numFmtId="0" fontId="160" fillId="25" borderId="56" xfId="0" applyNumberFormat="1" applyFont="1" applyFill="1" applyBorder="1" applyAlignment="1" applyProtection="1">
      <alignment horizontal="center" vertical="center" wrapText="1"/>
      <protection hidden="1"/>
    </xf>
    <xf numFmtId="185" fontId="158" fillId="25" borderId="0" xfId="0" applyNumberFormat="1" applyFont="1" applyFill="1" applyAlignment="1" applyProtection="1">
      <alignment horizontal="center" vertical="center"/>
      <protection hidden="1"/>
    </xf>
    <xf numFmtId="177" fontId="72" fillId="25" borderId="62" xfId="272" applyFont="1" applyFill="1" applyBorder="1" applyAlignment="1" applyProtection="1">
      <alignment horizontal="center" vertical="center" wrapText="1"/>
      <protection hidden="1"/>
    </xf>
    <xf numFmtId="177" fontId="72" fillId="25" borderId="18" xfId="272" applyFont="1" applyFill="1" applyBorder="1" applyAlignment="1" applyProtection="1">
      <alignment horizontal="center" vertical="center" wrapText="1"/>
      <protection hidden="1"/>
    </xf>
    <xf numFmtId="177" fontId="72" fillId="25" borderId="36" xfId="272" applyFont="1" applyFill="1" applyBorder="1" applyAlignment="1" applyProtection="1">
      <alignment horizontal="center" vertical="center" wrapText="1"/>
      <protection hidden="1"/>
    </xf>
    <xf numFmtId="0" fontId="72" fillId="25" borderId="48" xfId="0" applyFont="1" applyFill="1" applyBorder="1" applyAlignment="1" applyProtection="1">
      <alignment horizontal="center" vertical="center" wrapText="1"/>
      <protection hidden="1"/>
    </xf>
    <xf numFmtId="0" fontId="72" fillId="25" borderId="74" xfId="0" applyFont="1" applyFill="1" applyBorder="1" applyAlignment="1" applyProtection="1">
      <alignment horizontal="center" vertical="center" wrapText="1"/>
      <protection hidden="1"/>
    </xf>
    <xf numFmtId="0" fontId="72" fillId="25" borderId="25" xfId="0" applyFont="1" applyFill="1" applyBorder="1" applyAlignment="1" applyProtection="1">
      <alignment horizontal="center" vertical="center" wrapText="1"/>
      <protection hidden="1"/>
    </xf>
    <xf numFmtId="0" fontId="72" fillId="25" borderId="28" xfId="0" applyFont="1" applyFill="1" applyBorder="1" applyAlignment="1" applyProtection="1">
      <alignment horizontal="center" vertical="center" wrapText="1"/>
      <protection hidden="1"/>
    </xf>
    <xf numFmtId="177" fontId="72" fillId="25" borderId="33" xfId="276" applyFont="1" applyFill="1" applyBorder="1" applyAlignment="1" applyProtection="1">
      <alignment horizontal="center" vertical="center" wrapText="1"/>
      <protection hidden="1"/>
    </xf>
    <xf numFmtId="177" fontId="72" fillId="25" borderId="34" xfId="276" applyFont="1" applyFill="1" applyBorder="1" applyAlignment="1" applyProtection="1">
      <alignment horizontal="center" vertical="center" wrapText="1"/>
      <protection hidden="1"/>
    </xf>
    <xf numFmtId="0" fontId="72" fillId="25" borderId="27" xfId="0" applyFont="1" applyFill="1" applyBorder="1" applyAlignment="1" applyProtection="1">
      <alignment horizontal="center" vertical="center" wrapText="1"/>
      <protection hidden="1"/>
    </xf>
    <xf numFmtId="177" fontId="72" fillId="25" borderId="37" xfId="276" applyFont="1" applyFill="1" applyBorder="1" applyAlignment="1" applyProtection="1">
      <alignment horizontal="center" vertical="center" wrapText="1"/>
      <protection hidden="1"/>
    </xf>
    <xf numFmtId="177" fontId="72" fillId="25" borderId="38" xfId="276" applyFont="1" applyFill="1" applyBorder="1" applyAlignment="1" applyProtection="1">
      <alignment horizontal="center" vertical="center" wrapText="1"/>
      <protection hidden="1"/>
    </xf>
    <xf numFmtId="177" fontId="72" fillId="25" borderId="26" xfId="276" applyFont="1" applyFill="1" applyBorder="1" applyAlignment="1" applyProtection="1">
      <alignment horizontal="center" vertical="center" wrapText="1"/>
      <protection hidden="1"/>
    </xf>
    <xf numFmtId="177" fontId="72" fillId="25" borderId="29" xfId="276" applyFont="1" applyFill="1" applyBorder="1" applyAlignment="1" applyProtection="1">
      <alignment horizontal="center" vertical="center" wrapText="1"/>
      <protection hidden="1"/>
    </xf>
    <xf numFmtId="0" fontId="72" fillId="25" borderId="62" xfId="342" applyFont="1" applyFill="1" applyBorder="1" applyAlignment="1" applyProtection="1">
      <alignment horizontal="center" vertical="center" wrapText="1"/>
      <protection hidden="1"/>
    </xf>
    <xf numFmtId="0" fontId="72" fillId="25" borderId="36" xfId="342" applyFont="1" applyFill="1" applyBorder="1" applyAlignment="1" applyProtection="1">
      <alignment horizontal="center" vertical="center"/>
      <protection hidden="1"/>
    </xf>
    <xf numFmtId="0" fontId="158" fillId="25" borderId="0" xfId="332" applyFont="1" applyFill="1" applyAlignment="1" applyProtection="1">
      <alignment horizontal="center" vertical="center"/>
      <protection hidden="1"/>
    </xf>
    <xf numFmtId="0" fontId="181" fillId="25" borderId="0" xfId="332" applyFont="1" applyFill="1" applyBorder="1" applyAlignment="1" applyProtection="1">
      <alignment horizontal="center" vertical="center"/>
      <protection hidden="1"/>
    </xf>
    <xf numFmtId="0" fontId="170" fillId="25" borderId="0" xfId="332" applyFont="1" applyFill="1" applyBorder="1" applyAlignment="1" applyProtection="1">
      <alignment horizontal="center" vertical="center" shrinkToFit="1"/>
      <protection hidden="1"/>
    </xf>
    <xf numFmtId="0" fontId="160" fillId="25" borderId="60" xfId="0" applyFont="1" applyFill="1" applyBorder="1" applyAlignment="1" applyProtection="1">
      <alignment horizontal="center" vertical="center" wrapText="1"/>
      <protection hidden="1"/>
    </xf>
    <xf numFmtId="0" fontId="160" fillId="25" borderId="29" xfId="0" applyFont="1" applyFill="1" applyBorder="1" applyAlignment="1" applyProtection="1">
      <alignment horizontal="center" vertical="center" wrapText="1"/>
      <protection hidden="1"/>
    </xf>
    <xf numFmtId="3" fontId="160" fillId="25" borderId="60" xfId="284" applyNumberFormat="1" applyFont="1" applyFill="1" applyBorder="1" applyAlignment="1" applyProtection="1">
      <alignment horizontal="center" vertical="center" wrapText="1"/>
      <protection hidden="1"/>
    </xf>
    <xf numFmtId="3" fontId="160" fillId="25" borderId="29" xfId="284" applyNumberFormat="1" applyFont="1" applyFill="1" applyBorder="1" applyAlignment="1" applyProtection="1">
      <alignment horizontal="center" vertical="center" wrapText="1"/>
      <protection hidden="1"/>
    </xf>
    <xf numFmtId="181" fontId="160" fillId="25" borderId="61" xfId="284" applyNumberFormat="1" applyFont="1" applyFill="1" applyBorder="1" applyAlignment="1" applyProtection="1">
      <alignment horizontal="center" vertical="center" wrapText="1"/>
      <protection hidden="1"/>
    </xf>
    <xf numFmtId="181" fontId="160" fillId="25" borderId="30" xfId="284" applyNumberFormat="1" applyFont="1" applyFill="1" applyBorder="1" applyAlignment="1" applyProtection="1">
      <alignment horizontal="center" vertical="center" wrapText="1"/>
      <protection hidden="1"/>
    </xf>
    <xf numFmtId="3" fontId="160" fillId="25" borderId="69" xfId="284" applyNumberFormat="1" applyFont="1" applyFill="1" applyBorder="1" applyAlignment="1" applyProtection="1">
      <alignment horizontal="center" vertical="center" wrapText="1"/>
      <protection hidden="1"/>
    </xf>
    <xf numFmtId="3" fontId="160" fillId="25" borderId="34" xfId="284" applyNumberFormat="1" applyFont="1" applyFill="1" applyBorder="1" applyAlignment="1" applyProtection="1">
      <alignment horizontal="center" vertical="center" wrapText="1"/>
      <protection hidden="1"/>
    </xf>
    <xf numFmtId="3" fontId="160" fillId="25" borderId="35" xfId="284" applyNumberFormat="1" applyFont="1" applyFill="1" applyBorder="1" applyAlignment="1" applyProtection="1">
      <alignment horizontal="center" vertical="center" wrapText="1"/>
      <protection hidden="1"/>
    </xf>
    <xf numFmtId="3" fontId="160" fillId="25" borderId="23" xfId="284" applyNumberFormat="1" applyFont="1" applyFill="1" applyBorder="1" applyAlignment="1" applyProtection="1">
      <alignment horizontal="center" vertical="center" wrapText="1"/>
      <protection hidden="1"/>
    </xf>
    <xf numFmtId="3" fontId="160" fillId="25" borderId="61" xfId="284" applyNumberFormat="1" applyFont="1" applyFill="1" applyBorder="1" applyAlignment="1" applyProtection="1">
      <alignment horizontal="center" vertical="center" wrapText="1"/>
      <protection hidden="1"/>
    </xf>
    <xf numFmtId="0" fontId="160" fillId="25" borderId="69" xfId="342" applyFont="1" applyFill="1" applyBorder="1" applyAlignment="1" applyProtection="1">
      <alignment horizontal="center" vertical="center" wrapText="1" shrinkToFit="1"/>
      <protection hidden="1"/>
    </xf>
    <xf numFmtId="0" fontId="160" fillId="25" borderId="34" xfId="342" applyFont="1" applyFill="1" applyBorder="1" applyAlignment="1" applyProtection="1">
      <alignment horizontal="center" vertical="center" shrinkToFit="1"/>
      <protection hidden="1"/>
    </xf>
    <xf numFmtId="3" fontId="160" fillId="25" borderId="30" xfId="284" applyNumberFormat="1" applyFont="1" applyFill="1" applyBorder="1" applyAlignment="1" applyProtection="1">
      <alignment horizontal="center" vertical="center" wrapText="1"/>
      <protection hidden="1"/>
    </xf>
    <xf numFmtId="177" fontId="72" fillId="25" borderId="61" xfId="279" applyFont="1" applyFill="1" applyBorder="1" applyAlignment="1" applyProtection="1">
      <alignment horizontal="center" vertical="center" wrapText="1"/>
      <protection hidden="1"/>
    </xf>
    <xf numFmtId="177" fontId="72" fillId="25" borderId="43" xfId="279" applyFont="1" applyFill="1" applyBorder="1" applyAlignment="1" applyProtection="1">
      <alignment horizontal="center" vertical="center" wrapText="1"/>
      <protection hidden="1"/>
    </xf>
    <xf numFmtId="177" fontId="72" fillId="25" borderId="30" xfId="279" applyFont="1" applyFill="1" applyBorder="1" applyAlignment="1" applyProtection="1">
      <alignment horizontal="center" vertical="center" wrapText="1"/>
      <protection hidden="1"/>
    </xf>
    <xf numFmtId="0" fontId="72" fillId="25" borderId="46" xfId="0" applyFont="1" applyFill="1" applyBorder="1" applyAlignment="1" applyProtection="1">
      <alignment horizontal="center" vertical="center" wrapText="1"/>
      <protection hidden="1"/>
    </xf>
    <xf numFmtId="177" fontId="72" fillId="25" borderId="24" xfId="278" applyFont="1" applyFill="1" applyBorder="1" applyAlignment="1" applyProtection="1">
      <alignment horizontal="center" vertical="center"/>
      <protection hidden="1"/>
    </xf>
    <xf numFmtId="177" fontId="72" fillId="25" borderId="31" xfId="278" applyFont="1" applyFill="1" applyBorder="1" applyAlignment="1" applyProtection="1">
      <alignment horizontal="center" vertical="center"/>
      <protection hidden="1"/>
    </xf>
    <xf numFmtId="177" fontId="72" fillId="25" borderId="32" xfId="278" applyFont="1" applyFill="1" applyBorder="1" applyAlignment="1" applyProtection="1">
      <alignment horizontal="center" vertical="center"/>
      <protection hidden="1"/>
    </xf>
    <xf numFmtId="177" fontId="72" fillId="25" borderId="54" xfId="279" applyFont="1" applyFill="1" applyBorder="1" applyAlignment="1" applyProtection="1">
      <alignment horizontal="center" vertical="center" wrapText="1"/>
      <protection hidden="1"/>
    </xf>
    <xf numFmtId="177" fontId="72" fillId="25" borderId="52" xfId="279" applyFont="1" applyFill="1" applyBorder="1" applyAlignment="1" applyProtection="1">
      <alignment horizontal="center" vertical="center"/>
      <protection hidden="1"/>
    </xf>
    <xf numFmtId="177" fontId="72" fillId="25" borderId="40" xfId="279" applyFont="1" applyFill="1" applyBorder="1" applyAlignment="1" applyProtection="1">
      <alignment horizontal="center" vertical="center"/>
      <protection hidden="1"/>
    </xf>
    <xf numFmtId="177" fontId="72" fillId="25" borderId="57" xfId="279" applyFont="1" applyFill="1" applyBorder="1" applyAlignment="1" applyProtection="1">
      <alignment horizontal="center" vertical="center" wrapText="1"/>
      <protection hidden="1"/>
    </xf>
    <xf numFmtId="177" fontId="72" fillId="25" borderId="58" xfId="279" applyFont="1" applyFill="1" applyBorder="1" applyAlignment="1" applyProtection="1">
      <alignment horizontal="center" vertical="center"/>
      <protection hidden="1"/>
    </xf>
    <xf numFmtId="177" fontId="72" fillId="25" borderId="42" xfId="279" applyFont="1" applyFill="1" applyBorder="1" applyAlignment="1" applyProtection="1">
      <alignment horizontal="center" vertical="center"/>
      <protection hidden="1"/>
    </xf>
    <xf numFmtId="177" fontId="72" fillId="25" borderId="53" xfId="279" applyFont="1" applyFill="1" applyBorder="1" applyAlignment="1" applyProtection="1">
      <alignment horizontal="center" vertical="center" wrapText="1"/>
      <protection hidden="1"/>
    </xf>
    <xf numFmtId="177" fontId="72" fillId="25" borderId="39" xfId="279" applyFont="1" applyFill="1" applyBorder="1" applyAlignment="1" applyProtection="1">
      <alignment horizontal="center" vertical="center"/>
      <protection hidden="1"/>
    </xf>
    <xf numFmtId="177" fontId="72" fillId="25" borderId="46" xfId="279" applyFont="1" applyFill="1" applyBorder="1" applyAlignment="1" applyProtection="1">
      <alignment horizontal="center" vertical="center"/>
      <protection hidden="1"/>
    </xf>
    <xf numFmtId="177" fontId="72" fillId="25" borderId="60" xfId="279" applyFont="1" applyFill="1" applyBorder="1" applyAlignment="1" applyProtection="1">
      <alignment horizontal="center" vertical="center" wrapText="1"/>
      <protection hidden="1"/>
    </xf>
    <xf numFmtId="177" fontId="72" fillId="25" borderId="56" xfId="279" applyFont="1" applyFill="1" applyBorder="1" applyAlignment="1" applyProtection="1">
      <alignment horizontal="center" vertical="center" wrapText="1"/>
      <protection hidden="1"/>
    </xf>
    <xf numFmtId="177" fontId="72" fillId="25" borderId="29" xfId="279" applyFont="1" applyFill="1" applyBorder="1" applyAlignment="1" applyProtection="1">
      <alignment horizontal="center" vertical="center" wrapText="1"/>
      <protection hidden="1"/>
    </xf>
    <xf numFmtId="177" fontId="72" fillId="25" borderId="16" xfId="270" quotePrefix="1" applyFont="1" applyFill="1" applyBorder="1" applyAlignment="1" applyProtection="1">
      <alignment horizontal="center" vertical="center"/>
      <protection hidden="1"/>
    </xf>
    <xf numFmtId="177" fontId="72" fillId="25" borderId="0" xfId="270" quotePrefix="1" applyFont="1" applyFill="1" applyBorder="1" applyAlignment="1" applyProtection="1">
      <alignment horizontal="center" vertical="center"/>
      <protection hidden="1"/>
    </xf>
    <xf numFmtId="0" fontId="72" fillId="25" borderId="76" xfId="335" applyFont="1" applyFill="1" applyBorder="1" applyAlignment="1" applyProtection="1">
      <alignment horizontal="center" vertical="center" wrapText="1"/>
      <protection hidden="1"/>
    </xf>
    <xf numFmtId="0" fontId="72" fillId="25" borderId="79" xfId="335" applyFont="1" applyFill="1" applyBorder="1" applyAlignment="1" applyProtection="1">
      <alignment horizontal="center" vertical="center" wrapText="1"/>
      <protection hidden="1"/>
    </xf>
    <xf numFmtId="0" fontId="72" fillId="25" borderId="80" xfId="335" applyFont="1" applyFill="1" applyBorder="1" applyAlignment="1" applyProtection="1">
      <alignment horizontal="center" vertical="center" wrapText="1"/>
      <protection hidden="1"/>
    </xf>
    <xf numFmtId="0" fontId="72" fillId="25" borderId="6" xfId="0" applyFont="1" applyFill="1" applyBorder="1" applyAlignment="1" applyProtection="1">
      <alignment horizontal="center" vertical="center"/>
      <protection hidden="1"/>
    </xf>
    <xf numFmtId="0" fontId="72" fillId="25" borderId="73" xfId="0" applyFont="1" applyFill="1" applyBorder="1" applyAlignment="1" applyProtection="1">
      <alignment horizontal="center" vertical="center"/>
      <protection hidden="1"/>
    </xf>
    <xf numFmtId="177" fontId="72" fillId="25" borderId="35" xfId="278" applyFont="1" applyFill="1" applyBorder="1" applyAlignment="1" applyProtection="1">
      <alignment horizontal="center" vertical="center"/>
      <protection hidden="1"/>
    </xf>
    <xf numFmtId="177" fontId="72" fillId="25" borderId="44" xfId="278" applyFont="1" applyFill="1" applyBorder="1" applyAlignment="1" applyProtection="1">
      <alignment horizontal="center" vertical="center"/>
      <protection hidden="1"/>
    </xf>
    <xf numFmtId="177" fontId="72" fillId="25" borderId="0" xfId="278" applyFont="1" applyFill="1" applyBorder="1" applyAlignment="1" applyProtection="1">
      <alignment horizontal="center" vertical="center"/>
      <protection hidden="1"/>
    </xf>
    <xf numFmtId="177" fontId="72" fillId="25" borderId="16" xfId="278" applyFont="1" applyFill="1" applyBorder="1" applyAlignment="1" applyProtection="1">
      <alignment horizontal="center" vertical="center"/>
      <protection hidden="1"/>
    </xf>
    <xf numFmtId="177" fontId="72" fillId="25" borderId="23" xfId="278" applyFont="1" applyFill="1" applyBorder="1" applyAlignment="1" applyProtection="1">
      <alignment horizontal="center" vertical="center"/>
      <protection hidden="1"/>
    </xf>
    <xf numFmtId="177" fontId="72" fillId="25" borderId="50" xfId="278" applyFont="1" applyFill="1" applyBorder="1" applyAlignment="1" applyProtection="1">
      <alignment horizontal="center" vertical="center"/>
      <protection hidden="1"/>
    </xf>
    <xf numFmtId="0" fontId="72" fillId="25" borderId="54" xfId="0" applyFont="1" applyFill="1" applyBorder="1" applyAlignment="1" applyProtection="1">
      <alignment horizontal="center" vertical="center"/>
      <protection hidden="1"/>
    </xf>
    <xf numFmtId="0" fontId="72" fillId="25" borderId="42" xfId="0" applyFont="1" applyFill="1" applyBorder="1" applyAlignment="1" applyProtection="1">
      <alignment horizontal="center" vertical="center" wrapText="1"/>
      <protection hidden="1"/>
    </xf>
    <xf numFmtId="0" fontId="72" fillId="25" borderId="57" xfId="0" applyFont="1" applyFill="1" applyBorder="1" applyAlignment="1" applyProtection="1">
      <alignment horizontal="center" vertical="center"/>
      <protection hidden="1"/>
    </xf>
    <xf numFmtId="177" fontId="72" fillId="25" borderId="35" xfId="278" applyFont="1" applyFill="1" applyBorder="1" applyAlignment="1" applyProtection="1">
      <alignment horizontal="center" vertical="center" wrapText="1"/>
      <protection hidden="1"/>
    </xf>
    <xf numFmtId="0" fontId="72" fillId="25" borderId="0" xfId="0" applyFont="1" applyFill="1" applyBorder="1" applyAlignment="1" applyProtection="1">
      <alignment horizontal="center" vertical="center"/>
      <protection hidden="1"/>
    </xf>
    <xf numFmtId="0" fontId="72" fillId="25" borderId="23" xfId="0" applyFont="1" applyFill="1" applyBorder="1" applyAlignment="1" applyProtection="1">
      <alignment horizontal="center" vertical="center"/>
      <protection hidden="1"/>
    </xf>
    <xf numFmtId="41" fontId="72" fillId="25" borderId="52" xfId="0" applyNumberFormat="1" applyFont="1" applyFill="1" applyBorder="1" applyAlignment="1" applyProtection="1">
      <alignment horizontal="center" vertical="center" wrapText="1"/>
      <protection hidden="1"/>
    </xf>
    <xf numFmtId="41" fontId="72" fillId="25" borderId="40" xfId="0" applyNumberFormat="1" applyFont="1" applyFill="1" applyBorder="1" applyAlignment="1" applyProtection="1">
      <alignment horizontal="center" vertical="center" wrapText="1"/>
      <protection hidden="1"/>
    </xf>
    <xf numFmtId="0" fontId="72" fillId="25" borderId="0" xfId="0" applyFont="1" applyFill="1" applyBorder="1" applyAlignment="1" applyProtection="1">
      <alignment horizontal="right" shrinkToFit="1"/>
      <protection hidden="1"/>
    </xf>
    <xf numFmtId="0" fontId="158" fillId="25" borderId="0" xfId="0" applyFont="1" applyFill="1" applyBorder="1" applyAlignment="1" applyProtection="1">
      <alignment horizontal="center" vertical="center"/>
      <protection hidden="1"/>
    </xf>
    <xf numFmtId="0" fontId="162" fillId="25" borderId="0" xfId="0" applyFont="1" applyFill="1" applyAlignment="1" applyProtection="1">
      <alignment horizontal="center" vertical="center"/>
      <protection hidden="1"/>
    </xf>
    <xf numFmtId="0" fontId="169" fillId="25" borderId="16" xfId="0" applyFont="1" applyFill="1" applyBorder="1" applyAlignment="1" applyProtection="1">
      <alignment horizontal="center" vertical="center" wrapText="1"/>
      <protection hidden="1"/>
    </xf>
    <xf numFmtId="0" fontId="169" fillId="25" borderId="50" xfId="0" applyFont="1" applyFill="1" applyBorder="1" applyAlignment="1" applyProtection="1">
      <alignment horizontal="center" vertical="center" wrapText="1"/>
      <protection hidden="1"/>
    </xf>
    <xf numFmtId="41" fontId="72" fillId="25" borderId="35" xfId="0" applyNumberFormat="1" applyFont="1" applyFill="1" applyBorder="1" applyAlignment="1" applyProtection="1">
      <alignment horizontal="center" vertical="center" wrapText="1"/>
      <protection hidden="1"/>
    </xf>
    <xf numFmtId="41" fontId="72" fillId="25" borderId="61" xfId="0" applyNumberFormat="1" applyFont="1" applyFill="1" applyBorder="1" applyAlignment="1" applyProtection="1">
      <alignment horizontal="center" vertical="center" wrapText="1"/>
      <protection hidden="1"/>
    </xf>
    <xf numFmtId="41" fontId="72" fillId="25" borderId="0" xfId="0" applyNumberFormat="1" applyFont="1" applyFill="1" applyBorder="1" applyAlignment="1" applyProtection="1">
      <alignment horizontal="center" vertical="center" wrapText="1"/>
      <protection hidden="1"/>
    </xf>
    <xf numFmtId="41" fontId="72" fillId="25" borderId="49" xfId="0" applyNumberFormat="1" applyFont="1" applyFill="1" applyBorder="1" applyAlignment="1" applyProtection="1">
      <alignment horizontal="center" vertical="center" wrapText="1"/>
      <protection hidden="1"/>
    </xf>
    <xf numFmtId="41" fontId="72" fillId="25" borderId="71" xfId="0" applyNumberFormat="1" applyFont="1" applyFill="1" applyBorder="1" applyAlignment="1" applyProtection="1">
      <alignment horizontal="center" vertical="center" wrapText="1"/>
      <protection hidden="1"/>
    </xf>
    <xf numFmtId="41" fontId="72" fillId="25" borderId="54" xfId="0" applyNumberFormat="1" applyFont="1" applyFill="1" applyBorder="1" applyAlignment="1" applyProtection="1">
      <alignment horizontal="center" vertical="center" wrapText="1"/>
      <protection hidden="1"/>
    </xf>
    <xf numFmtId="41" fontId="72" fillId="25" borderId="57" xfId="0" applyNumberFormat="1" applyFont="1" applyFill="1" applyBorder="1" applyAlignment="1" applyProtection="1">
      <alignment horizontal="center" vertical="center" wrapText="1"/>
      <protection hidden="1"/>
    </xf>
    <xf numFmtId="41" fontId="72" fillId="25" borderId="58" xfId="0" applyNumberFormat="1" applyFont="1" applyFill="1" applyBorder="1" applyAlignment="1" applyProtection="1">
      <alignment horizontal="center" vertical="center" wrapText="1"/>
      <protection hidden="1"/>
    </xf>
    <xf numFmtId="41" fontId="72" fillId="25" borderId="42" xfId="0" applyNumberFormat="1" applyFont="1" applyFill="1" applyBorder="1" applyAlignment="1" applyProtection="1">
      <alignment horizontal="center" vertical="center" wrapText="1"/>
      <protection hidden="1"/>
    </xf>
    <xf numFmtId="0" fontId="72" fillId="25" borderId="18" xfId="0" applyFont="1" applyFill="1" applyBorder="1" applyAlignment="1" applyProtection="1">
      <alignment horizontal="center" vertical="center"/>
      <protection hidden="1"/>
    </xf>
    <xf numFmtId="0" fontId="72" fillId="25" borderId="36" xfId="0" applyFont="1" applyFill="1" applyBorder="1" applyAlignment="1" applyProtection="1">
      <alignment horizontal="center" vertical="center"/>
      <protection hidden="1"/>
    </xf>
    <xf numFmtId="0" fontId="72" fillId="25" borderId="75" xfId="0" applyFont="1" applyFill="1" applyBorder="1" applyAlignment="1" applyProtection="1">
      <alignment horizontal="center" vertical="center" wrapText="1"/>
      <protection hidden="1"/>
    </xf>
    <xf numFmtId="182" fontId="158" fillId="25" borderId="0" xfId="0" applyNumberFormat="1" applyFont="1" applyFill="1" applyAlignment="1" applyProtection="1">
      <alignment horizontal="center" vertical="center"/>
      <protection hidden="1"/>
    </xf>
    <xf numFmtId="182" fontId="159" fillId="25" borderId="0" xfId="0" applyNumberFormat="1" applyFont="1" applyFill="1" applyAlignment="1" applyProtection="1">
      <alignment horizontal="center" vertical="center"/>
      <protection hidden="1"/>
    </xf>
    <xf numFmtId="177" fontId="72" fillId="25" borderId="66" xfId="272" applyFont="1" applyFill="1" applyBorder="1" applyAlignment="1" applyProtection="1">
      <alignment horizontal="center" vertical="center" wrapText="1"/>
      <protection hidden="1"/>
    </xf>
    <xf numFmtId="177" fontId="72" fillId="25" borderId="67" xfId="272" applyFont="1" applyFill="1" applyBorder="1" applyAlignment="1" applyProtection="1">
      <alignment horizontal="center" vertical="center" wrapText="1"/>
      <protection hidden="1"/>
    </xf>
    <xf numFmtId="177" fontId="72" fillId="25" borderId="68" xfId="272" applyFont="1" applyFill="1" applyBorder="1" applyAlignment="1" applyProtection="1">
      <alignment horizontal="center" vertical="center" wrapText="1"/>
      <protection hidden="1"/>
    </xf>
    <xf numFmtId="182" fontId="72" fillId="25" borderId="53" xfId="0" applyNumberFormat="1" applyFont="1" applyFill="1" applyBorder="1" applyAlignment="1" applyProtection="1">
      <alignment horizontal="center" vertical="center" wrapText="1"/>
      <protection hidden="1"/>
    </xf>
    <xf numFmtId="182" fontId="72" fillId="25" borderId="39" xfId="0" applyNumberFormat="1" applyFont="1" applyFill="1" applyBorder="1" applyAlignment="1" applyProtection="1">
      <alignment horizontal="center" vertical="center"/>
      <protection hidden="1"/>
    </xf>
    <xf numFmtId="182" fontId="72" fillId="25" borderId="46" xfId="0" applyNumberFormat="1" applyFont="1" applyFill="1" applyBorder="1" applyAlignment="1" applyProtection="1">
      <alignment horizontal="center" vertical="center"/>
      <protection hidden="1"/>
    </xf>
    <xf numFmtId="182" fontId="72" fillId="25" borderId="54" xfId="0" applyNumberFormat="1" applyFont="1" applyFill="1" applyBorder="1" applyAlignment="1" applyProtection="1">
      <alignment horizontal="center" vertical="center" wrapText="1"/>
      <protection hidden="1"/>
    </xf>
    <xf numFmtId="182" fontId="72" fillId="25" borderId="52" xfId="0" applyNumberFormat="1" applyFont="1" applyFill="1" applyBorder="1" applyAlignment="1" applyProtection="1">
      <alignment horizontal="center" vertical="center" wrapText="1"/>
      <protection hidden="1"/>
    </xf>
    <xf numFmtId="182" fontId="72" fillId="25" borderId="40" xfId="0" applyNumberFormat="1" applyFont="1" applyFill="1" applyBorder="1" applyAlignment="1" applyProtection="1">
      <alignment horizontal="center" vertical="center" wrapText="1"/>
      <protection hidden="1"/>
    </xf>
    <xf numFmtId="182" fontId="72" fillId="25" borderId="57" xfId="0" applyNumberFormat="1" applyFont="1" applyFill="1" applyBorder="1" applyAlignment="1" applyProtection="1">
      <alignment horizontal="center" vertical="center" wrapText="1"/>
      <protection hidden="1"/>
    </xf>
    <xf numFmtId="182" fontId="72" fillId="25" borderId="58" xfId="0" applyNumberFormat="1" applyFont="1" applyFill="1" applyBorder="1" applyAlignment="1" applyProtection="1">
      <alignment horizontal="center" vertical="center" wrapText="1"/>
      <protection hidden="1"/>
    </xf>
    <xf numFmtId="182" fontId="72" fillId="25" borderId="42" xfId="0" applyNumberFormat="1" applyFont="1" applyFill="1" applyBorder="1" applyAlignment="1" applyProtection="1">
      <alignment horizontal="center" vertical="center" wrapText="1"/>
      <protection hidden="1"/>
    </xf>
    <xf numFmtId="183" fontId="72" fillId="25" borderId="69" xfId="281" applyNumberFormat="1" applyFont="1" applyFill="1" applyBorder="1" applyAlignment="1" applyProtection="1">
      <alignment horizontal="center" vertical="center" wrapText="1"/>
      <protection hidden="1"/>
    </xf>
    <xf numFmtId="183" fontId="72" fillId="25" borderId="34" xfId="281" applyNumberFormat="1" applyFont="1" applyFill="1" applyBorder="1" applyAlignment="1" applyProtection="1">
      <alignment horizontal="center" vertical="center" wrapText="1"/>
      <protection hidden="1"/>
    </xf>
    <xf numFmtId="182" fontId="159" fillId="25" borderId="0" xfId="335" applyNumberFormat="1" applyFont="1" applyFill="1" applyBorder="1" applyAlignment="1" applyProtection="1">
      <alignment horizontal="center" vertical="top"/>
      <protection hidden="1"/>
    </xf>
    <xf numFmtId="182" fontId="159" fillId="25" borderId="0" xfId="335" applyNumberFormat="1" applyFont="1" applyFill="1" applyBorder="1" applyAlignment="1" applyProtection="1">
      <alignment horizontal="center" vertical="center"/>
      <protection hidden="1"/>
    </xf>
    <xf numFmtId="177" fontId="72" fillId="25" borderId="35" xfId="281" applyFont="1" applyFill="1" applyBorder="1" applyAlignment="1" applyProtection="1">
      <alignment horizontal="center" vertical="center" wrapText="1"/>
      <protection hidden="1"/>
    </xf>
    <xf numFmtId="177" fontId="72" fillId="25" borderId="23" xfId="281" applyFont="1" applyFill="1" applyBorder="1" applyAlignment="1" applyProtection="1">
      <alignment horizontal="center" vertical="center" wrapText="1"/>
      <protection hidden="1"/>
    </xf>
    <xf numFmtId="49" fontId="72" fillId="25" borderId="62" xfId="281" applyNumberFormat="1" applyFont="1" applyFill="1" applyBorder="1" applyAlignment="1" applyProtection="1">
      <alignment horizontal="center" vertical="center" wrapText="1"/>
      <protection hidden="1"/>
    </xf>
    <xf numFmtId="49" fontId="72" fillId="25" borderId="36" xfId="281" applyNumberFormat="1" applyFont="1" applyFill="1" applyBorder="1" applyAlignment="1" applyProtection="1">
      <alignment horizontal="center" vertical="center" wrapText="1"/>
      <protection hidden="1"/>
    </xf>
    <xf numFmtId="177" fontId="72" fillId="25" borderId="24" xfId="281" applyFont="1" applyFill="1" applyBorder="1" applyAlignment="1" applyProtection="1">
      <alignment horizontal="center" vertical="center" wrapText="1"/>
      <protection hidden="1"/>
    </xf>
    <xf numFmtId="177" fontId="72" fillId="25" borderId="78" xfId="281" applyFont="1" applyFill="1" applyBorder="1" applyAlignment="1" applyProtection="1">
      <alignment horizontal="center" vertical="center" wrapText="1"/>
      <protection hidden="1"/>
    </xf>
    <xf numFmtId="177" fontId="72" fillId="25" borderId="32" xfId="281" applyFont="1" applyFill="1" applyBorder="1" applyAlignment="1" applyProtection="1">
      <alignment horizontal="center" vertical="center" wrapText="1"/>
      <protection hidden="1"/>
    </xf>
    <xf numFmtId="177" fontId="72" fillId="25" borderId="62" xfId="282" applyFont="1" applyFill="1" applyBorder="1" applyAlignment="1" applyProtection="1">
      <alignment horizontal="center" vertical="center" wrapText="1"/>
      <protection hidden="1"/>
    </xf>
    <xf numFmtId="177" fontId="72" fillId="25" borderId="61" xfId="282" applyFont="1" applyFill="1" applyBorder="1" applyAlignment="1" applyProtection="1">
      <alignment horizontal="center" vertical="center"/>
      <protection hidden="1"/>
    </xf>
    <xf numFmtId="177" fontId="72" fillId="25" borderId="69" xfId="282" applyFont="1" applyFill="1" applyBorder="1" applyAlignment="1" applyProtection="1">
      <alignment horizontal="center" vertical="center" wrapText="1"/>
      <protection hidden="1"/>
    </xf>
    <xf numFmtId="205" fontId="72" fillId="25" borderId="69" xfId="325" applyNumberFormat="1" applyFont="1" applyFill="1" applyBorder="1" applyAlignment="1" applyProtection="1">
      <alignment horizontal="center" vertical="center" wrapText="1"/>
      <protection hidden="1"/>
    </xf>
    <xf numFmtId="205" fontId="72" fillId="25" borderId="35" xfId="325" applyNumberFormat="1" applyFont="1" applyFill="1" applyBorder="1" applyAlignment="1" applyProtection="1">
      <alignment horizontal="center" vertical="center"/>
      <protection hidden="1"/>
    </xf>
    <xf numFmtId="205" fontId="158" fillId="25" borderId="0" xfId="325" applyNumberFormat="1" applyFont="1" applyFill="1" applyAlignment="1" applyProtection="1">
      <alignment horizontal="center" vertical="center"/>
      <protection hidden="1"/>
    </xf>
    <xf numFmtId="205" fontId="72" fillId="25" borderId="35" xfId="325" applyNumberFormat="1" applyFont="1" applyFill="1" applyBorder="1" applyAlignment="1" applyProtection="1">
      <alignment horizontal="center" vertical="center" wrapText="1"/>
      <protection hidden="1"/>
    </xf>
    <xf numFmtId="205" fontId="72" fillId="25" borderId="61" xfId="325" applyNumberFormat="1" applyFont="1" applyFill="1" applyBorder="1" applyAlignment="1" applyProtection="1">
      <alignment horizontal="center" vertical="center"/>
      <protection hidden="1"/>
    </xf>
    <xf numFmtId="177" fontId="72" fillId="25" borderId="76" xfId="280" applyFont="1" applyFill="1" applyBorder="1" applyAlignment="1" applyProtection="1">
      <alignment horizontal="center" vertical="center" wrapText="1"/>
      <protection hidden="1"/>
    </xf>
    <xf numFmtId="177" fontId="72" fillId="25" borderId="64" xfId="280" applyFont="1" applyFill="1" applyBorder="1" applyAlignment="1" applyProtection="1">
      <alignment horizontal="center" vertical="center" wrapText="1"/>
      <protection hidden="1"/>
    </xf>
    <xf numFmtId="177" fontId="72" fillId="25" borderId="80" xfId="280" applyFont="1" applyFill="1" applyBorder="1" applyAlignment="1" applyProtection="1">
      <alignment horizontal="center" vertical="center" wrapText="1"/>
      <protection hidden="1"/>
    </xf>
    <xf numFmtId="0" fontId="167" fillId="25" borderId="0" xfId="325" applyFont="1" applyFill="1" applyAlignment="1" applyProtection="1">
      <alignment horizontal="center" vertical="center"/>
      <protection hidden="1"/>
    </xf>
    <xf numFmtId="0" fontId="162" fillId="25" borderId="0" xfId="325" applyFont="1" applyFill="1" applyAlignment="1" applyProtection="1">
      <alignment horizontal="center" vertical="center"/>
      <protection hidden="1"/>
    </xf>
    <xf numFmtId="0" fontId="72" fillId="25" borderId="60" xfId="325" applyFont="1" applyFill="1" applyBorder="1" applyAlignment="1" applyProtection="1">
      <alignment horizontal="center" vertical="center" wrapText="1"/>
      <protection hidden="1"/>
    </xf>
    <xf numFmtId="0" fontId="72" fillId="25" borderId="69" xfId="325" applyFont="1" applyFill="1" applyBorder="1" applyAlignment="1" applyProtection="1">
      <alignment horizontal="center" vertical="center"/>
      <protection hidden="1"/>
    </xf>
    <xf numFmtId="177" fontId="72" fillId="25" borderId="77" xfId="280" applyFont="1" applyFill="1" applyBorder="1" applyAlignment="1" applyProtection="1">
      <alignment horizontal="center" vertical="center" wrapText="1"/>
      <protection hidden="1"/>
    </xf>
    <xf numFmtId="177" fontId="72" fillId="25" borderId="47" xfId="280" applyFont="1" applyFill="1" applyBorder="1" applyAlignment="1" applyProtection="1">
      <alignment horizontal="center" vertical="center" wrapText="1"/>
      <protection hidden="1"/>
    </xf>
    <xf numFmtId="177" fontId="72" fillId="25" borderId="45" xfId="280" applyFont="1" applyFill="1" applyBorder="1" applyAlignment="1" applyProtection="1">
      <alignment horizontal="center" vertical="center" wrapText="1"/>
      <protection hidden="1"/>
    </xf>
    <xf numFmtId="49" fontId="64" fillId="25" borderId="52" xfId="0" applyNumberFormat="1" applyFont="1" applyFill="1" applyBorder="1" applyAlignment="1" applyProtection="1">
      <alignment horizontal="center" vertical="center" wrapText="1"/>
      <protection hidden="1"/>
    </xf>
    <xf numFmtId="49" fontId="64" fillId="25" borderId="40" xfId="0" applyNumberFormat="1" applyFont="1" applyFill="1" applyBorder="1" applyAlignment="1" applyProtection="1">
      <alignment horizontal="center" vertical="center" wrapText="1"/>
      <protection hidden="1"/>
    </xf>
    <xf numFmtId="177" fontId="64" fillId="25" borderId="59" xfId="283" applyFont="1" applyFill="1" applyBorder="1" applyAlignment="1" applyProtection="1">
      <alignment horizontal="center" vertical="center" wrapText="1"/>
      <protection hidden="1"/>
    </xf>
    <xf numFmtId="177" fontId="64" fillId="25" borderId="48" xfId="283" applyFont="1" applyFill="1" applyBorder="1" applyAlignment="1" applyProtection="1">
      <alignment horizontal="center" vertical="center" wrapText="1"/>
      <protection hidden="1"/>
    </xf>
    <xf numFmtId="49" fontId="64" fillId="25" borderId="58" xfId="283" applyNumberFormat="1" applyFont="1" applyFill="1" applyBorder="1" applyAlignment="1" applyProtection="1">
      <alignment horizontal="center" vertical="center" wrapText="1"/>
      <protection hidden="1"/>
    </xf>
    <xf numFmtId="49" fontId="64" fillId="25" borderId="42" xfId="283" applyNumberFormat="1" applyFont="1" applyFill="1" applyBorder="1" applyAlignment="1" applyProtection="1">
      <alignment horizontal="center" vertical="center" wrapText="1"/>
      <protection hidden="1"/>
    </xf>
    <xf numFmtId="0" fontId="64" fillId="25" borderId="52" xfId="0" applyFont="1" applyFill="1" applyBorder="1" applyAlignment="1" applyProtection="1">
      <alignment horizontal="center" vertical="center" wrapText="1"/>
      <protection hidden="1"/>
    </xf>
    <xf numFmtId="0" fontId="64" fillId="25" borderId="40" xfId="0" applyFont="1" applyFill="1" applyBorder="1" applyAlignment="1" applyProtection="1">
      <alignment horizontal="center" vertical="center" wrapText="1"/>
      <protection hidden="1"/>
    </xf>
    <xf numFmtId="49" fontId="64" fillId="25" borderId="39" xfId="283" applyNumberFormat="1" applyFont="1" applyFill="1" applyBorder="1" applyAlignment="1" applyProtection="1">
      <alignment horizontal="center" vertical="center" wrapText="1"/>
      <protection hidden="1"/>
    </xf>
    <xf numFmtId="49" fontId="64" fillId="25" borderId="46" xfId="283" applyNumberFormat="1" applyFont="1" applyFill="1" applyBorder="1" applyAlignment="1" applyProtection="1">
      <alignment horizontal="center" vertical="center" wrapText="1"/>
      <protection hidden="1"/>
    </xf>
    <xf numFmtId="49" fontId="64" fillId="25" borderId="52" xfId="283" applyNumberFormat="1" applyFont="1" applyFill="1" applyBorder="1" applyAlignment="1" applyProtection="1">
      <alignment horizontal="center" vertical="center" wrapText="1"/>
      <protection hidden="1"/>
    </xf>
    <xf numFmtId="49" fontId="64" fillId="25" borderId="40" xfId="283" applyNumberFormat="1" applyFont="1" applyFill="1" applyBorder="1" applyAlignment="1" applyProtection="1">
      <alignment horizontal="center" vertical="center" wrapText="1"/>
      <protection hidden="1"/>
    </xf>
    <xf numFmtId="177" fontId="64" fillId="25" borderId="71" xfId="283" applyFont="1" applyFill="1" applyBorder="1" applyAlignment="1" applyProtection="1">
      <alignment horizontal="center" vertical="center" wrapText="1"/>
      <protection hidden="1"/>
    </xf>
    <xf numFmtId="2" fontId="183" fillId="25" borderId="0" xfId="0" applyNumberFormat="1" applyFont="1" applyFill="1" applyAlignment="1" applyProtection="1">
      <alignment horizontal="center" vertical="center"/>
      <protection hidden="1"/>
    </xf>
    <xf numFmtId="0" fontId="30" fillId="25" borderId="0" xfId="0" applyFont="1" applyFill="1" applyAlignment="1" applyProtection="1">
      <alignment horizontal="center" vertical="center"/>
      <protection hidden="1"/>
    </xf>
    <xf numFmtId="2" fontId="184" fillId="25" borderId="0" xfId="0" applyNumberFormat="1" applyFont="1" applyFill="1" applyAlignment="1" applyProtection="1">
      <alignment horizontal="center" vertical="center"/>
      <protection hidden="1"/>
    </xf>
    <xf numFmtId="0" fontId="183" fillId="25" borderId="0" xfId="335" applyFont="1" applyFill="1" applyBorder="1" applyAlignment="1" applyProtection="1">
      <alignment horizontal="center" vertical="center"/>
      <protection hidden="1"/>
    </xf>
    <xf numFmtId="2" fontId="64" fillId="25" borderId="61" xfId="0" applyNumberFormat="1" applyFont="1" applyFill="1" applyBorder="1" applyAlignment="1" applyProtection="1">
      <alignment horizontal="center" vertical="center" wrapText="1"/>
      <protection hidden="1"/>
    </xf>
    <xf numFmtId="2" fontId="64" fillId="25" borderId="60" xfId="0" applyNumberFormat="1" applyFont="1" applyFill="1" applyBorder="1" applyAlignment="1" applyProtection="1">
      <alignment horizontal="center" vertical="center" wrapText="1"/>
      <protection hidden="1"/>
    </xf>
    <xf numFmtId="177" fontId="64" fillId="25" borderId="62" xfId="280" applyFont="1" applyFill="1" applyBorder="1" applyAlignment="1" applyProtection="1">
      <alignment horizontal="center" vertical="center" wrapText="1"/>
      <protection hidden="1"/>
    </xf>
    <xf numFmtId="177" fontId="64" fillId="25" borderId="79" xfId="280" applyFont="1" applyFill="1" applyBorder="1" applyAlignment="1" applyProtection="1">
      <alignment horizontal="center" vertical="center" wrapText="1"/>
      <protection hidden="1"/>
    </xf>
    <xf numFmtId="177" fontId="64" fillId="25" borderId="80" xfId="280" applyFont="1" applyFill="1" applyBorder="1" applyAlignment="1" applyProtection="1">
      <alignment horizontal="center" vertical="center" wrapText="1"/>
      <protection hidden="1"/>
    </xf>
    <xf numFmtId="177" fontId="64" fillId="25" borderId="60" xfId="283" applyFont="1" applyFill="1" applyBorder="1" applyAlignment="1" applyProtection="1">
      <alignment horizontal="center" vertical="center" wrapText="1"/>
      <protection hidden="1"/>
    </xf>
    <xf numFmtId="177" fontId="64" fillId="25" borderId="69" xfId="283" applyFont="1" applyFill="1" applyBorder="1" applyAlignment="1" applyProtection="1">
      <alignment horizontal="center" vertical="center" wrapText="1"/>
      <protection hidden="1"/>
    </xf>
    <xf numFmtId="0" fontId="186" fillId="25" borderId="52" xfId="0" applyFont="1" applyFill="1" applyBorder="1" applyAlignment="1" applyProtection="1">
      <alignment horizontal="center" vertical="center" wrapText="1"/>
      <protection hidden="1"/>
    </xf>
    <xf numFmtId="0" fontId="186" fillId="25" borderId="40" xfId="0" applyFont="1" applyFill="1" applyBorder="1" applyAlignment="1" applyProtection="1">
      <alignment horizontal="center" vertical="center" wrapText="1"/>
      <protection hidden="1"/>
    </xf>
    <xf numFmtId="177" fontId="186" fillId="25" borderId="52" xfId="283" applyFont="1" applyFill="1" applyBorder="1" applyAlignment="1" applyProtection="1">
      <alignment horizontal="center" vertical="center" wrapText="1"/>
      <protection hidden="1"/>
    </xf>
    <xf numFmtId="177" fontId="186" fillId="25" borderId="40" xfId="283" applyFont="1" applyFill="1" applyBorder="1" applyAlignment="1" applyProtection="1">
      <alignment horizontal="center" vertical="center" wrapText="1"/>
      <protection hidden="1"/>
    </xf>
    <xf numFmtId="205" fontId="64" fillId="25" borderId="60" xfId="0" applyNumberFormat="1" applyFont="1" applyFill="1" applyBorder="1" applyAlignment="1" applyProtection="1">
      <alignment horizontal="center" vertical="center" wrapText="1"/>
      <protection hidden="1"/>
    </xf>
    <xf numFmtId="205" fontId="64" fillId="25" borderId="69" xfId="0" applyNumberFormat="1" applyFont="1" applyFill="1" applyBorder="1" applyAlignment="1" applyProtection="1">
      <alignment horizontal="center" vertical="center" wrapText="1"/>
      <protection hidden="1"/>
    </xf>
    <xf numFmtId="3" fontId="64" fillId="25" borderId="59" xfId="283" applyNumberFormat="1" applyFont="1" applyFill="1" applyBorder="1" applyAlignment="1" applyProtection="1">
      <alignment horizontal="center" vertical="center" wrapText="1"/>
      <protection hidden="1"/>
    </xf>
    <xf numFmtId="177" fontId="64" fillId="25" borderId="44" xfId="281" applyFont="1" applyFill="1" applyBorder="1" applyAlignment="1" applyProtection="1">
      <alignment horizontal="center" vertical="center" wrapText="1"/>
      <protection hidden="1"/>
    </xf>
    <xf numFmtId="177" fontId="64" fillId="25" borderId="31" xfId="281" applyFont="1" applyFill="1" applyBorder="1" applyAlignment="1" applyProtection="1">
      <alignment horizontal="center" vertical="center" wrapText="1"/>
      <protection hidden="1"/>
    </xf>
    <xf numFmtId="177" fontId="64" fillId="25" borderId="32" xfId="281" applyFont="1" applyFill="1" applyBorder="1" applyAlignment="1" applyProtection="1">
      <alignment horizontal="center" vertical="center" wrapText="1"/>
      <protection hidden="1"/>
    </xf>
    <xf numFmtId="177" fontId="186" fillId="25" borderId="39" xfId="283" applyFont="1" applyFill="1" applyBorder="1" applyAlignment="1" applyProtection="1">
      <alignment horizontal="center" vertical="center" wrapText="1"/>
      <protection hidden="1"/>
    </xf>
    <xf numFmtId="177" fontId="186" fillId="25" borderId="46" xfId="283" applyFont="1" applyFill="1" applyBorder="1" applyAlignment="1" applyProtection="1">
      <alignment horizontal="center" vertical="center" wrapText="1"/>
      <protection hidden="1"/>
    </xf>
    <xf numFmtId="177" fontId="64" fillId="25" borderId="61" xfId="283" applyFont="1" applyFill="1" applyBorder="1" applyAlignment="1" applyProtection="1">
      <alignment horizontal="center" vertical="center" wrapText="1"/>
      <protection hidden="1"/>
    </xf>
    <xf numFmtId="177" fontId="64" fillId="25" borderId="52" xfId="283" applyFont="1" applyFill="1" applyBorder="1" applyAlignment="1" applyProtection="1">
      <alignment horizontal="center" vertical="center" wrapText="1"/>
      <protection hidden="1"/>
    </xf>
    <xf numFmtId="177" fontId="64" fillId="25" borderId="40" xfId="283" applyFont="1" applyFill="1" applyBorder="1" applyAlignment="1" applyProtection="1">
      <alignment horizontal="center" vertical="center" wrapText="1"/>
      <protection hidden="1"/>
    </xf>
    <xf numFmtId="3" fontId="64" fillId="25" borderId="60" xfId="0" applyNumberFormat="1" applyFont="1" applyFill="1" applyBorder="1" applyAlignment="1" applyProtection="1">
      <alignment horizontal="center" vertical="center" wrapText="1"/>
      <protection hidden="1"/>
    </xf>
    <xf numFmtId="0" fontId="160" fillId="25" borderId="0" xfId="335" applyFont="1" applyFill="1" applyBorder="1" applyAlignment="1" applyProtection="1">
      <alignment horizontal="right" vertical="top" wrapText="1"/>
      <protection hidden="1"/>
    </xf>
    <xf numFmtId="177" fontId="72" fillId="25" borderId="31" xfId="281" applyFont="1" applyFill="1" applyBorder="1" applyAlignment="1" applyProtection="1">
      <alignment horizontal="center" vertical="center" wrapText="1"/>
      <protection hidden="1"/>
    </xf>
    <xf numFmtId="177" fontId="72" fillId="25" borderId="25" xfId="281" applyFont="1" applyFill="1" applyBorder="1" applyAlignment="1" applyProtection="1">
      <alignment horizontal="center" vertical="center" wrapText="1"/>
      <protection hidden="1"/>
    </xf>
    <xf numFmtId="177" fontId="72" fillId="25" borderId="28" xfId="281" applyFont="1" applyFill="1" applyBorder="1" applyAlignment="1" applyProtection="1">
      <alignment horizontal="center" vertical="center" wrapText="1"/>
      <protection hidden="1"/>
    </xf>
    <xf numFmtId="177" fontId="72" fillId="25" borderId="62" xfId="281" applyFont="1" applyFill="1" applyBorder="1" applyAlignment="1" applyProtection="1">
      <alignment horizontal="center" vertical="center" wrapText="1"/>
      <protection hidden="1"/>
    </xf>
    <xf numFmtId="177" fontId="72" fillId="25" borderId="61" xfId="281" applyFont="1" applyFill="1" applyBorder="1" applyAlignment="1" applyProtection="1">
      <alignment horizontal="center" vertical="center" wrapText="1"/>
      <protection hidden="1"/>
    </xf>
    <xf numFmtId="177" fontId="72" fillId="25" borderId="63" xfId="281" applyFont="1" applyFill="1" applyBorder="1" applyAlignment="1" applyProtection="1">
      <alignment horizontal="center" vertical="center" wrapText="1"/>
      <protection hidden="1"/>
    </xf>
    <xf numFmtId="177" fontId="72" fillId="25" borderId="49" xfId="281" applyFont="1" applyFill="1" applyBorder="1" applyAlignment="1" applyProtection="1">
      <alignment horizontal="center" vertical="center" wrapText="1"/>
      <protection hidden="1"/>
    </xf>
    <xf numFmtId="177" fontId="72" fillId="25" borderId="71" xfId="281" applyFont="1" applyFill="1" applyBorder="1" applyAlignment="1" applyProtection="1">
      <alignment horizontal="center" vertical="center" wrapText="1"/>
      <protection hidden="1"/>
    </xf>
    <xf numFmtId="177" fontId="72" fillId="25" borderId="39" xfId="283" applyFont="1" applyFill="1" applyBorder="1" applyAlignment="1" applyProtection="1">
      <alignment horizontal="center" vertical="center" wrapText="1"/>
      <protection hidden="1"/>
    </xf>
    <xf numFmtId="177" fontId="72" fillId="25" borderId="46" xfId="283" applyFont="1" applyFill="1" applyBorder="1" applyAlignment="1" applyProtection="1">
      <alignment horizontal="center" vertical="center" wrapText="1"/>
      <protection hidden="1"/>
    </xf>
    <xf numFmtId="177" fontId="72" fillId="25" borderId="26" xfId="283" applyFont="1" applyFill="1" applyBorder="1" applyAlignment="1" applyProtection="1">
      <alignment horizontal="center" vertical="center" wrapText="1"/>
      <protection hidden="1"/>
    </xf>
    <xf numFmtId="177" fontId="72" fillId="25" borderId="29" xfId="283" applyFont="1" applyFill="1" applyBorder="1" applyAlignment="1" applyProtection="1">
      <alignment horizontal="center" vertical="center" wrapText="1"/>
      <protection hidden="1"/>
    </xf>
    <xf numFmtId="177" fontId="72" fillId="25" borderId="33" xfId="283" applyFont="1" applyFill="1" applyBorder="1" applyAlignment="1" applyProtection="1">
      <alignment horizontal="center" vertical="center" wrapText="1"/>
      <protection hidden="1"/>
    </xf>
    <xf numFmtId="177" fontId="72" fillId="25" borderId="34" xfId="283" applyFont="1" applyFill="1" applyBorder="1" applyAlignment="1" applyProtection="1">
      <alignment horizontal="center" vertical="center" wrapText="1"/>
      <protection hidden="1"/>
    </xf>
    <xf numFmtId="0" fontId="160" fillId="25" borderId="0" xfId="335" applyFont="1" applyFill="1" applyAlignment="1" applyProtection="1">
      <alignment horizontal="left" vertical="top" wrapText="1"/>
      <protection hidden="1"/>
    </xf>
    <xf numFmtId="177" fontId="72" fillId="25" borderId="69" xfId="283" applyFont="1" applyFill="1" applyBorder="1" applyAlignment="1" applyProtection="1">
      <alignment horizontal="center" vertical="center" wrapText="1"/>
      <protection hidden="1"/>
    </xf>
    <xf numFmtId="177" fontId="72" fillId="25" borderId="35" xfId="283" applyFont="1" applyFill="1" applyBorder="1" applyAlignment="1" applyProtection="1">
      <alignment horizontal="center" vertical="center" wrapText="1"/>
      <protection hidden="1"/>
    </xf>
    <xf numFmtId="177" fontId="72" fillId="25" borderId="48" xfId="283" applyFont="1" applyFill="1" applyBorder="1" applyAlignment="1" applyProtection="1">
      <alignment horizontal="center" vertical="center" wrapText="1"/>
      <protection hidden="1"/>
    </xf>
    <xf numFmtId="177" fontId="72" fillId="25" borderId="49" xfId="283" applyFont="1" applyFill="1" applyBorder="1" applyAlignment="1" applyProtection="1">
      <alignment horizontal="center" vertical="center" wrapText="1"/>
      <protection hidden="1"/>
    </xf>
    <xf numFmtId="177" fontId="72" fillId="25" borderId="44" xfId="283" applyFont="1" applyFill="1" applyBorder="1" applyAlignment="1" applyProtection="1">
      <alignment horizontal="center" vertical="center" wrapText="1"/>
      <protection hidden="1"/>
    </xf>
    <xf numFmtId="177" fontId="72" fillId="25" borderId="74" xfId="283" applyFont="1" applyFill="1" applyBorder="1" applyAlignment="1" applyProtection="1">
      <alignment horizontal="center" vertical="center" wrapText="1"/>
      <protection hidden="1"/>
    </xf>
    <xf numFmtId="177" fontId="72" fillId="25" borderId="79" xfId="280" applyFont="1" applyFill="1" applyBorder="1" applyAlignment="1" applyProtection="1">
      <alignment horizontal="center" vertical="center" wrapText="1"/>
      <protection hidden="1"/>
    </xf>
    <xf numFmtId="2" fontId="158" fillId="25" borderId="0" xfId="0" applyNumberFormat="1" applyFont="1" applyFill="1" applyAlignment="1" applyProtection="1">
      <alignment horizontal="center" vertical="center"/>
      <protection hidden="1"/>
    </xf>
    <xf numFmtId="0" fontId="73" fillId="25" borderId="0" xfId="330" quotePrefix="1" applyFont="1" applyFill="1" applyBorder="1" applyAlignment="1" applyProtection="1">
      <alignment horizontal="center" vertical="center"/>
      <protection hidden="1"/>
    </xf>
    <xf numFmtId="0" fontId="73" fillId="25" borderId="16" xfId="330" applyFont="1" applyFill="1" applyBorder="1" applyAlignment="1" applyProtection="1">
      <alignment horizontal="center" vertical="center"/>
      <protection hidden="1"/>
    </xf>
    <xf numFmtId="0" fontId="72" fillId="25" borderId="0" xfId="330" applyFont="1" applyFill="1" applyBorder="1" applyAlignment="1" applyProtection="1">
      <alignment horizontal="center" vertical="center" wrapText="1"/>
      <protection hidden="1"/>
    </xf>
    <xf numFmtId="0" fontId="72" fillId="25" borderId="16" xfId="330" applyFont="1" applyFill="1" applyBorder="1" applyAlignment="1" applyProtection="1">
      <alignment horizontal="center" vertical="center" wrapText="1"/>
      <protection hidden="1"/>
    </xf>
    <xf numFmtId="0" fontId="158" fillId="25" borderId="0" xfId="330" applyFont="1" applyFill="1" applyAlignment="1" applyProtection="1">
      <alignment horizontal="center" vertical="center" wrapText="1"/>
      <protection hidden="1"/>
    </xf>
    <xf numFmtId="0" fontId="159" fillId="25" borderId="0" xfId="330" applyFont="1" applyFill="1" applyAlignment="1" applyProtection="1">
      <alignment horizontal="center" vertical="center"/>
      <protection hidden="1"/>
    </xf>
    <xf numFmtId="0" fontId="72" fillId="25" borderId="35" xfId="330" applyFont="1" applyFill="1" applyBorder="1" applyAlignment="1" applyProtection="1">
      <alignment horizontal="center" vertical="center" wrapText="1"/>
      <protection hidden="1"/>
    </xf>
    <xf numFmtId="0" fontId="72" fillId="25" borderId="44" xfId="330" applyFont="1" applyFill="1" applyBorder="1" applyAlignment="1" applyProtection="1">
      <alignment horizontal="center" vertical="center" wrapText="1"/>
      <protection hidden="1"/>
    </xf>
    <xf numFmtId="0" fontId="72" fillId="25" borderId="23" xfId="330" applyFont="1" applyFill="1" applyBorder="1" applyAlignment="1" applyProtection="1">
      <alignment horizontal="center" vertical="center" wrapText="1"/>
      <protection hidden="1"/>
    </xf>
    <xf numFmtId="0" fontId="72" fillId="25" borderId="50" xfId="330" applyFont="1" applyFill="1" applyBorder="1" applyAlignment="1" applyProtection="1">
      <alignment horizontal="center" vertical="center" wrapText="1"/>
      <protection hidden="1"/>
    </xf>
    <xf numFmtId="0" fontId="72" fillId="25" borderId="53" xfId="330" applyFont="1" applyFill="1" applyBorder="1" applyAlignment="1" applyProtection="1">
      <alignment horizontal="center" vertical="center" wrapText="1"/>
      <protection hidden="1"/>
    </xf>
    <xf numFmtId="0" fontId="73" fillId="25" borderId="46" xfId="330" applyFont="1" applyFill="1" applyBorder="1" applyAlignment="1" applyProtection="1">
      <alignment horizontal="center" vertical="center" wrapText="1"/>
      <protection hidden="1"/>
    </xf>
    <xf numFmtId="0" fontId="72" fillId="25" borderId="54" xfId="330" applyFont="1" applyFill="1" applyBorder="1" applyAlignment="1" applyProtection="1">
      <alignment horizontal="center" vertical="center" wrapText="1"/>
      <protection hidden="1"/>
    </xf>
    <xf numFmtId="0" fontId="73" fillId="25" borderId="40" xfId="330" applyFont="1" applyFill="1" applyBorder="1" applyAlignment="1" applyProtection="1">
      <alignment horizontal="center" vertical="center" wrapText="1"/>
      <protection hidden="1"/>
    </xf>
    <xf numFmtId="0" fontId="72" fillId="25" borderId="69" xfId="330" applyFont="1" applyFill="1" applyBorder="1" applyAlignment="1" applyProtection="1">
      <alignment horizontal="center" vertical="center" wrapText="1"/>
      <protection hidden="1"/>
    </xf>
    <xf numFmtId="0" fontId="73" fillId="25" borderId="34" xfId="330" applyFont="1" applyFill="1" applyBorder="1" applyAlignment="1" applyProtection="1">
      <alignment horizontal="center" vertical="center" wrapText="1"/>
      <protection hidden="1"/>
    </xf>
    <xf numFmtId="0" fontId="72" fillId="25" borderId="57" xfId="330" applyFont="1" applyFill="1" applyBorder="1" applyAlignment="1" applyProtection="1">
      <alignment horizontal="center" vertical="center" wrapText="1"/>
      <protection hidden="1"/>
    </xf>
    <xf numFmtId="0" fontId="73" fillId="25" borderId="42" xfId="330" applyFont="1" applyFill="1" applyBorder="1" applyAlignment="1" applyProtection="1">
      <alignment horizontal="center" vertical="center" wrapText="1"/>
      <protection hidden="1"/>
    </xf>
    <xf numFmtId="0" fontId="160" fillId="25" borderId="35" xfId="0" applyNumberFormat="1" applyFont="1" applyFill="1" applyBorder="1" applyAlignment="1" applyProtection="1">
      <alignment horizontal="left" vertical="center"/>
      <protection hidden="1"/>
    </xf>
    <xf numFmtId="0" fontId="160" fillId="25" borderId="0" xfId="0" applyFont="1" applyFill="1" applyAlignment="1" applyProtection="1">
      <protection hidden="1"/>
    </xf>
  </cellXfs>
  <cellStyles count="10238">
    <cellStyle name=" 1" xfId="1"/>
    <cellStyle name=" 1 2" xfId="357"/>
    <cellStyle name="??&amp;O?&amp;H?_x0008__x000f__x0007_?_x0007__x0001__x0001_" xfId="2788"/>
    <cellStyle name="??&amp;O?&amp;H?_x0008_??_x0007__x0001__x0001_" xfId="2"/>
    <cellStyle name="_Book1" xfId="2789"/>
    <cellStyle name="_Capex Tracking Control Sheet -ADMIN " xfId="2790"/>
    <cellStyle name="_Project tracking Puri (Diana) per March'06 " xfId="2791"/>
    <cellStyle name="_Recon with FAR " xfId="2792"/>
    <cellStyle name="_금융점포(광주)" xfId="2793"/>
    <cellStyle name="_은행별 점포현황(202011년12월말기준)" xfId="2794"/>
    <cellStyle name="¤@?e_TEST-1 " xfId="3"/>
    <cellStyle name="20% - Accent1" xfId="358"/>
    <cellStyle name="20% - Accent1 2" xfId="359"/>
    <cellStyle name="20% - Accent1 2 2" xfId="3730"/>
    <cellStyle name="20% - Accent1 3" xfId="3731"/>
    <cellStyle name="20% - Accent1_010_주택건설" xfId="2795"/>
    <cellStyle name="20% - Accent2" xfId="360"/>
    <cellStyle name="20% - Accent2 2" xfId="361"/>
    <cellStyle name="20% - Accent2 2 2" xfId="3732"/>
    <cellStyle name="20% - Accent2 3" xfId="3733"/>
    <cellStyle name="20% - Accent2_010_주택건설" xfId="2796"/>
    <cellStyle name="20% - Accent3" xfId="362"/>
    <cellStyle name="20% - Accent3 2" xfId="363"/>
    <cellStyle name="20% - Accent3 2 2" xfId="3734"/>
    <cellStyle name="20% - Accent3 3" xfId="3735"/>
    <cellStyle name="20% - Accent3_010_주택건설" xfId="2797"/>
    <cellStyle name="20% - Accent4" xfId="364"/>
    <cellStyle name="20% - Accent4 2" xfId="365"/>
    <cellStyle name="20% - Accent4 2 2" xfId="3736"/>
    <cellStyle name="20% - Accent4 3" xfId="3737"/>
    <cellStyle name="20% - Accent4_010_주택건설" xfId="2798"/>
    <cellStyle name="20% - Accent5" xfId="366"/>
    <cellStyle name="20% - Accent5 2" xfId="367"/>
    <cellStyle name="20% - Accent5 2 2" xfId="3738"/>
    <cellStyle name="20% - Accent5 3" xfId="3739"/>
    <cellStyle name="20% - Accent5_010_주택건설" xfId="2799"/>
    <cellStyle name="20% - Accent6" xfId="368"/>
    <cellStyle name="20% - Accent6 2" xfId="369"/>
    <cellStyle name="20% - Accent6 2 2" xfId="3740"/>
    <cellStyle name="20% - Accent6 3" xfId="3741"/>
    <cellStyle name="20% - Accent6_010_주택건설" xfId="2800"/>
    <cellStyle name="20% - 강조색1" xfId="4" builtinId="30" customBuiltin="1"/>
    <cellStyle name="20% - 강조색1 2" xfId="5"/>
    <cellStyle name="20% - 강조색1 2 2" xfId="370"/>
    <cellStyle name="20% - 강조색1 2 2 2" xfId="2801"/>
    <cellStyle name="20% - 강조색1 2 2 3" xfId="2802"/>
    <cellStyle name="20% - 강조색1 2 2 3 2" xfId="2803"/>
    <cellStyle name="20% - 강조색1 2 2 3 3" xfId="3742"/>
    <cellStyle name="20% - 강조색1 2 2 4" xfId="3743"/>
    <cellStyle name="20% - 강조색1 2 2 5" xfId="3744"/>
    <cellStyle name="20% - 강조색1 2 2_012_보건및사회보장" xfId="2804"/>
    <cellStyle name="20% - 강조색1 2 3" xfId="2805"/>
    <cellStyle name="20% - 강조색1 2 3 2" xfId="2806"/>
    <cellStyle name="20% - 강조색1 2 4" xfId="2807"/>
    <cellStyle name="20% - 강조색1 2 5" xfId="2808"/>
    <cellStyle name="20% - 강조색1 2 6" xfId="2809"/>
    <cellStyle name="20% - 강조색1 2 6 2" xfId="3745"/>
    <cellStyle name="20% - 강조색1 2 6 3" xfId="3746"/>
    <cellStyle name="20% - 강조색1 2_014_교육및문화" xfId="2810"/>
    <cellStyle name="20% - 강조색1 3" xfId="6"/>
    <cellStyle name="20% - 강조색1 3 2" xfId="371"/>
    <cellStyle name="20% - 강조색1 3 2 2" xfId="372"/>
    <cellStyle name="20% - 강조색1 3 2 2 2" xfId="3747"/>
    <cellStyle name="20% - 강조색1 3 2 3" xfId="2811"/>
    <cellStyle name="20% - 강조색1 3 2_004_노동" xfId="2812"/>
    <cellStyle name="20% - 강조색1 3 3" xfId="373"/>
    <cellStyle name="20% - 강조색1 3 3 2" xfId="3748"/>
    <cellStyle name="20% - 강조색1 3 4" xfId="3749"/>
    <cellStyle name="20% - 강조색1 4" xfId="374"/>
    <cellStyle name="20% - 강조색1 4 2" xfId="2813"/>
    <cellStyle name="20% - 강조색1 4 3" xfId="3750"/>
    <cellStyle name="20% - 강조색1 5" xfId="2814"/>
    <cellStyle name="20% - 강조색1 6" xfId="2815"/>
    <cellStyle name="20% - 강조색1 6 2" xfId="3751"/>
    <cellStyle name="20% - 강조색1 6 3" xfId="3752"/>
    <cellStyle name="20% - 강조색1 7" xfId="3753"/>
    <cellStyle name="20% - 강조색2" xfId="7" builtinId="34" customBuiltin="1"/>
    <cellStyle name="20% - 강조색2 2" xfId="8"/>
    <cellStyle name="20% - 강조색2 2 2" xfId="375"/>
    <cellStyle name="20% - 강조색2 2 2 2" xfId="2816"/>
    <cellStyle name="20% - 강조색2 2 2 3" xfId="2817"/>
    <cellStyle name="20% - 강조색2 2 2 3 2" xfId="2818"/>
    <cellStyle name="20% - 강조색2 2 2 3 3" xfId="3754"/>
    <cellStyle name="20% - 강조색2 2 2 4" xfId="3755"/>
    <cellStyle name="20% - 강조색2 2 2 5" xfId="3756"/>
    <cellStyle name="20% - 강조색2 2 2_012_보건및사회보장" xfId="2819"/>
    <cellStyle name="20% - 강조색2 2 3" xfId="2820"/>
    <cellStyle name="20% - 강조색2 2 3 2" xfId="2821"/>
    <cellStyle name="20% - 강조색2 2 4" xfId="2822"/>
    <cellStyle name="20% - 강조색2 2 5" xfId="2823"/>
    <cellStyle name="20% - 강조색2 2 6" xfId="2824"/>
    <cellStyle name="20% - 강조색2 2 6 2" xfId="3757"/>
    <cellStyle name="20% - 강조색2 2 6 3" xfId="3758"/>
    <cellStyle name="20% - 강조색2 2_014_교육및문화" xfId="2825"/>
    <cellStyle name="20% - 강조색2 3" xfId="9"/>
    <cellStyle name="20% - 강조색2 3 2" xfId="376"/>
    <cellStyle name="20% - 강조색2 3 2 2" xfId="377"/>
    <cellStyle name="20% - 강조색2 3 2 2 2" xfId="3759"/>
    <cellStyle name="20% - 강조색2 3 2 3" xfId="2826"/>
    <cellStyle name="20% - 강조색2 3 2_004_노동" xfId="2827"/>
    <cellStyle name="20% - 강조색2 3 3" xfId="378"/>
    <cellStyle name="20% - 강조색2 3 3 2" xfId="3760"/>
    <cellStyle name="20% - 강조색2 3 4" xfId="3761"/>
    <cellStyle name="20% - 강조색2 4" xfId="379"/>
    <cellStyle name="20% - 강조색2 4 2" xfId="2828"/>
    <cellStyle name="20% - 강조색2 4 3" xfId="3762"/>
    <cellStyle name="20% - 강조색2 5" xfId="2829"/>
    <cellStyle name="20% - 강조색2 6" xfId="2830"/>
    <cellStyle name="20% - 강조색2 6 2" xfId="3763"/>
    <cellStyle name="20% - 강조색2 6 3" xfId="3764"/>
    <cellStyle name="20% - 강조색2 7" xfId="3765"/>
    <cellStyle name="20% - 강조색3" xfId="10" builtinId="38" customBuiltin="1"/>
    <cellStyle name="20% - 강조색3 2" xfId="11"/>
    <cellStyle name="20% - 강조색3 2 2" xfId="380"/>
    <cellStyle name="20% - 강조색3 2 2 2" xfId="2831"/>
    <cellStyle name="20% - 강조색3 2 2 3" xfId="2832"/>
    <cellStyle name="20% - 강조색3 2 2 3 2" xfId="2833"/>
    <cellStyle name="20% - 강조색3 2 2 3 3" xfId="3766"/>
    <cellStyle name="20% - 강조색3 2 2 4" xfId="3767"/>
    <cellStyle name="20% - 강조색3 2 2 5" xfId="3768"/>
    <cellStyle name="20% - 강조색3 2 2_012_보건및사회보장" xfId="2834"/>
    <cellStyle name="20% - 강조색3 2 3" xfId="2835"/>
    <cellStyle name="20% - 강조색3 2 3 2" xfId="2836"/>
    <cellStyle name="20% - 강조색3 2 4" xfId="2837"/>
    <cellStyle name="20% - 강조색3 2 5" xfId="2838"/>
    <cellStyle name="20% - 강조색3 2 6" xfId="2839"/>
    <cellStyle name="20% - 강조색3 2 6 2" xfId="3769"/>
    <cellStyle name="20% - 강조색3 2 6 3" xfId="3770"/>
    <cellStyle name="20% - 강조색3 2_014_교육및문화" xfId="2840"/>
    <cellStyle name="20% - 강조색3 3" xfId="12"/>
    <cellStyle name="20% - 강조색3 3 2" xfId="381"/>
    <cellStyle name="20% - 강조색3 3 2 2" xfId="382"/>
    <cellStyle name="20% - 강조색3 3 2 2 2" xfId="3771"/>
    <cellStyle name="20% - 강조색3 3 2 3" xfId="2841"/>
    <cellStyle name="20% - 강조색3 3 2_004_노동" xfId="2842"/>
    <cellStyle name="20% - 강조색3 3 3" xfId="383"/>
    <cellStyle name="20% - 강조색3 3 3 2" xfId="3772"/>
    <cellStyle name="20% - 강조색3 3 4" xfId="3773"/>
    <cellStyle name="20% - 강조색3 4" xfId="384"/>
    <cellStyle name="20% - 강조색3 4 2" xfId="2843"/>
    <cellStyle name="20% - 강조색3 4 3" xfId="3774"/>
    <cellStyle name="20% - 강조색3 5" xfId="2844"/>
    <cellStyle name="20% - 강조색3 6" xfId="2845"/>
    <cellStyle name="20% - 강조색3 6 2" xfId="3775"/>
    <cellStyle name="20% - 강조색3 6 3" xfId="3776"/>
    <cellStyle name="20% - 강조색3 7" xfId="3777"/>
    <cellStyle name="20% - 강조색4" xfId="13" builtinId="42" customBuiltin="1"/>
    <cellStyle name="20% - 강조색4 2" xfId="14"/>
    <cellStyle name="20% - 강조색4 2 2" xfId="385"/>
    <cellStyle name="20% - 강조색4 2 2 2" xfId="2846"/>
    <cellStyle name="20% - 강조색4 2 2 3" xfId="2847"/>
    <cellStyle name="20% - 강조색4 2 2 3 2" xfId="2848"/>
    <cellStyle name="20% - 강조색4 2 2 3 3" xfId="3778"/>
    <cellStyle name="20% - 강조색4 2 2 4" xfId="3779"/>
    <cellStyle name="20% - 강조색4 2 2 5" xfId="3780"/>
    <cellStyle name="20% - 강조색4 2 2_012_보건및사회보장" xfId="2849"/>
    <cellStyle name="20% - 강조색4 2 3" xfId="2850"/>
    <cellStyle name="20% - 강조색4 2 3 2" xfId="2851"/>
    <cellStyle name="20% - 강조색4 2 4" xfId="2852"/>
    <cellStyle name="20% - 강조색4 2 5" xfId="2853"/>
    <cellStyle name="20% - 강조색4 2 6" xfId="2854"/>
    <cellStyle name="20% - 강조색4 2 6 2" xfId="3781"/>
    <cellStyle name="20% - 강조색4 2 6 3" xfId="3782"/>
    <cellStyle name="20% - 강조색4 2_014_교육및문화" xfId="2855"/>
    <cellStyle name="20% - 강조색4 3" xfId="15"/>
    <cellStyle name="20% - 강조색4 3 2" xfId="386"/>
    <cellStyle name="20% - 강조색4 3 2 2" xfId="387"/>
    <cellStyle name="20% - 강조색4 3 2 2 2" xfId="3783"/>
    <cellStyle name="20% - 강조색4 3 2 3" xfId="2856"/>
    <cellStyle name="20% - 강조색4 3 2_004_노동" xfId="2857"/>
    <cellStyle name="20% - 강조색4 3 3" xfId="388"/>
    <cellStyle name="20% - 강조색4 3 3 2" xfId="3784"/>
    <cellStyle name="20% - 강조색4 3 4" xfId="3785"/>
    <cellStyle name="20% - 강조색4 4" xfId="389"/>
    <cellStyle name="20% - 강조색4 4 2" xfId="2858"/>
    <cellStyle name="20% - 강조색4 4 3" xfId="3786"/>
    <cellStyle name="20% - 강조색4 5" xfId="2859"/>
    <cellStyle name="20% - 강조색4 6" xfId="2860"/>
    <cellStyle name="20% - 강조색4 6 2" xfId="3787"/>
    <cellStyle name="20% - 강조색4 6 3" xfId="3788"/>
    <cellStyle name="20% - 강조색4 7" xfId="3789"/>
    <cellStyle name="20% - 강조색5" xfId="16" builtinId="46" customBuiltin="1"/>
    <cellStyle name="20% - 강조색5 2" xfId="17"/>
    <cellStyle name="20% - 강조색5 2 2" xfId="390"/>
    <cellStyle name="20% - 강조색5 2 2 2" xfId="2861"/>
    <cellStyle name="20% - 강조색5 2 2 3" xfId="2862"/>
    <cellStyle name="20% - 강조색5 2 2 3 2" xfId="2863"/>
    <cellStyle name="20% - 강조색5 2 2 3 3" xfId="3790"/>
    <cellStyle name="20% - 강조색5 2 2 4" xfId="3791"/>
    <cellStyle name="20% - 강조색5 2 2 5" xfId="3792"/>
    <cellStyle name="20% - 강조색5 2 2_012_보건및사회보장" xfId="2864"/>
    <cellStyle name="20% - 강조색5 2 3" xfId="2865"/>
    <cellStyle name="20% - 강조색5 2 3 2" xfId="2866"/>
    <cellStyle name="20% - 강조색5 2 4" xfId="2867"/>
    <cellStyle name="20% - 강조색5 2 5" xfId="2868"/>
    <cellStyle name="20% - 강조색5 2 6" xfId="2869"/>
    <cellStyle name="20% - 강조색5 2 6 2" xfId="3793"/>
    <cellStyle name="20% - 강조색5 2 6 3" xfId="3794"/>
    <cellStyle name="20% - 강조색5 2_014_교육및문화" xfId="2870"/>
    <cellStyle name="20% - 강조색5 3" xfId="18"/>
    <cellStyle name="20% - 강조색5 3 2" xfId="391"/>
    <cellStyle name="20% - 강조색5 3 2 2" xfId="392"/>
    <cellStyle name="20% - 강조색5 3 2 2 2" xfId="3795"/>
    <cellStyle name="20% - 강조색5 3 2 3" xfId="2871"/>
    <cellStyle name="20% - 강조색5 3 2_004_노동" xfId="2872"/>
    <cellStyle name="20% - 강조색5 3 3" xfId="393"/>
    <cellStyle name="20% - 강조색5 3 3 2" xfId="3796"/>
    <cellStyle name="20% - 강조색5 3 4" xfId="3797"/>
    <cellStyle name="20% - 강조색5 4" xfId="394"/>
    <cellStyle name="20% - 강조색5 4 2" xfId="2873"/>
    <cellStyle name="20% - 강조색5 4 3" xfId="3798"/>
    <cellStyle name="20% - 강조색5 5" xfId="2874"/>
    <cellStyle name="20% - 강조색5 6" xfId="2875"/>
    <cellStyle name="20% - 강조색5 6 2" xfId="3799"/>
    <cellStyle name="20% - 강조색5 6 3" xfId="3800"/>
    <cellStyle name="20% - 강조색5 7" xfId="3801"/>
    <cellStyle name="20% - 강조색6" xfId="19" builtinId="50" customBuiltin="1"/>
    <cellStyle name="20% - 강조색6 2" xfId="20"/>
    <cellStyle name="20% - 강조색6 2 2" xfId="395"/>
    <cellStyle name="20% - 강조색6 2 2 2" xfId="2876"/>
    <cellStyle name="20% - 강조색6 2 2 3" xfId="2877"/>
    <cellStyle name="20% - 강조색6 2 2 3 2" xfId="2878"/>
    <cellStyle name="20% - 강조색6 2 2 3 3" xfId="3802"/>
    <cellStyle name="20% - 강조색6 2 2 4" xfId="3803"/>
    <cellStyle name="20% - 강조색6 2 2 5" xfId="3804"/>
    <cellStyle name="20% - 강조색6 2 2_012_보건및사회보장" xfId="2879"/>
    <cellStyle name="20% - 강조색6 2 3" xfId="2880"/>
    <cellStyle name="20% - 강조색6 2 3 2" xfId="2881"/>
    <cellStyle name="20% - 강조색6 2 4" xfId="2882"/>
    <cellStyle name="20% - 강조색6 2 5" xfId="2883"/>
    <cellStyle name="20% - 강조색6 2 6" xfId="2884"/>
    <cellStyle name="20% - 강조색6 2 6 2" xfId="3805"/>
    <cellStyle name="20% - 강조색6 2 6 3" xfId="3806"/>
    <cellStyle name="20% - 강조색6 2_014_교육및문화" xfId="2885"/>
    <cellStyle name="20% - 강조색6 3" xfId="21"/>
    <cellStyle name="20% - 강조색6 3 2" xfId="396"/>
    <cellStyle name="20% - 강조색6 3 2 2" xfId="397"/>
    <cellStyle name="20% - 강조색6 3 2 2 2" xfId="3807"/>
    <cellStyle name="20% - 강조색6 3 2 3" xfId="2886"/>
    <cellStyle name="20% - 강조색6 3 2_004_노동" xfId="2887"/>
    <cellStyle name="20% - 강조색6 3 3" xfId="398"/>
    <cellStyle name="20% - 강조색6 3 3 2" xfId="3808"/>
    <cellStyle name="20% - 강조색6 3 4" xfId="3809"/>
    <cellStyle name="20% - 강조색6 4" xfId="399"/>
    <cellStyle name="20% - 강조색6 4 2" xfId="2888"/>
    <cellStyle name="20% - 강조색6 4 3" xfId="3810"/>
    <cellStyle name="20% - 강조색6 5" xfId="2889"/>
    <cellStyle name="20% - 강조색6 6" xfId="2890"/>
    <cellStyle name="20% - 강조색6 6 2" xfId="3811"/>
    <cellStyle name="20% - 강조색6 6 3" xfId="3812"/>
    <cellStyle name="20% - 강조색6 7" xfId="3813"/>
    <cellStyle name="40% - Accent1" xfId="400"/>
    <cellStyle name="40% - Accent1 2" xfId="401"/>
    <cellStyle name="40% - Accent1 2 2" xfId="3814"/>
    <cellStyle name="40% - Accent1 3" xfId="3815"/>
    <cellStyle name="40% - Accent1_010_주택건설" xfId="2891"/>
    <cellStyle name="40% - Accent2" xfId="402"/>
    <cellStyle name="40% - Accent2 2" xfId="403"/>
    <cellStyle name="40% - Accent2 2 2" xfId="3816"/>
    <cellStyle name="40% - Accent2 3" xfId="3817"/>
    <cellStyle name="40% - Accent2_010_주택건설" xfId="2892"/>
    <cellStyle name="40% - Accent3" xfId="404"/>
    <cellStyle name="40% - Accent3 2" xfId="405"/>
    <cellStyle name="40% - Accent3 2 2" xfId="3818"/>
    <cellStyle name="40% - Accent3 3" xfId="3819"/>
    <cellStyle name="40% - Accent3_010_주택건설" xfId="2893"/>
    <cellStyle name="40% - Accent4" xfId="406"/>
    <cellStyle name="40% - Accent4 2" xfId="407"/>
    <cellStyle name="40% - Accent4 2 2" xfId="3820"/>
    <cellStyle name="40% - Accent4 3" xfId="3821"/>
    <cellStyle name="40% - Accent4_010_주택건설" xfId="2894"/>
    <cellStyle name="40% - Accent5" xfId="408"/>
    <cellStyle name="40% - Accent5 2" xfId="409"/>
    <cellStyle name="40% - Accent5 2 2" xfId="3822"/>
    <cellStyle name="40% - Accent5 3" xfId="3823"/>
    <cellStyle name="40% - Accent5_010_주택건설" xfId="2895"/>
    <cellStyle name="40% - Accent6" xfId="410"/>
    <cellStyle name="40% - Accent6 2" xfId="411"/>
    <cellStyle name="40% - Accent6 2 2" xfId="3824"/>
    <cellStyle name="40% - Accent6 3" xfId="3825"/>
    <cellStyle name="40% - Accent6_010_주택건설" xfId="2896"/>
    <cellStyle name="40% - 강조색1" xfId="22" builtinId="31" customBuiltin="1"/>
    <cellStyle name="40% - 강조색1 2" xfId="23"/>
    <cellStyle name="40% - 강조색1 2 2" xfId="412"/>
    <cellStyle name="40% - 강조색1 2 2 2" xfId="2897"/>
    <cellStyle name="40% - 강조색1 2 2 3" xfId="2898"/>
    <cellStyle name="40% - 강조색1 2 2 3 2" xfId="2899"/>
    <cellStyle name="40% - 강조색1 2 2 3 3" xfId="3826"/>
    <cellStyle name="40% - 강조색1 2 2 4" xfId="3827"/>
    <cellStyle name="40% - 강조색1 2 2 5" xfId="3828"/>
    <cellStyle name="40% - 강조색1 2 2_012_보건및사회보장" xfId="2900"/>
    <cellStyle name="40% - 강조색1 2 3" xfId="2901"/>
    <cellStyle name="40% - 강조색1 2 3 2" xfId="2902"/>
    <cellStyle name="40% - 강조색1 2 4" xfId="2903"/>
    <cellStyle name="40% - 강조색1 2 5" xfId="2904"/>
    <cellStyle name="40% - 강조색1 2 6" xfId="2905"/>
    <cellStyle name="40% - 강조색1 2 6 2" xfId="3829"/>
    <cellStyle name="40% - 강조색1 2 6 3" xfId="3830"/>
    <cellStyle name="40% - 강조색1 2_014_교육및문화" xfId="2906"/>
    <cellStyle name="40% - 강조색1 3" xfId="24"/>
    <cellStyle name="40% - 강조색1 3 2" xfId="413"/>
    <cellStyle name="40% - 강조색1 3 2 2" xfId="414"/>
    <cellStyle name="40% - 강조색1 3 2 2 2" xfId="3831"/>
    <cellStyle name="40% - 강조색1 3 2 3" xfId="2907"/>
    <cellStyle name="40% - 강조색1 3 2_004_노동" xfId="2908"/>
    <cellStyle name="40% - 강조색1 3 3" xfId="415"/>
    <cellStyle name="40% - 강조색1 3 3 2" xfId="3832"/>
    <cellStyle name="40% - 강조색1 3 4" xfId="3833"/>
    <cellStyle name="40% - 강조색1 4" xfId="416"/>
    <cellStyle name="40% - 강조색1 4 2" xfId="2909"/>
    <cellStyle name="40% - 강조색1 4 3" xfId="3834"/>
    <cellStyle name="40% - 강조색1 5" xfId="2910"/>
    <cellStyle name="40% - 강조색1 6" xfId="2911"/>
    <cellStyle name="40% - 강조색1 6 2" xfId="3835"/>
    <cellStyle name="40% - 강조색1 6 3" xfId="3836"/>
    <cellStyle name="40% - 강조색1 7" xfId="3837"/>
    <cellStyle name="40% - 강조색2" xfId="25" builtinId="35" customBuiltin="1"/>
    <cellStyle name="40% - 강조색2 2" xfId="26"/>
    <cellStyle name="40% - 강조색2 2 2" xfId="417"/>
    <cellStyle name="40% - 강조색2 2 2 2" xfId="2912"/>
    <cellStyle name="40% - 강조색2 2 2 3" xfId="2913"/>
    <cellStyle name="40% - 강조색2 2 2 3 2" xfId="2914"/>
    <cellStyle name="40% - 강조색2 2 2 3 3" xfId="3838"/>
    <cellStyle name="40% - 강조색2 2 2 4" xfId="3839"/>
    <cellStyle name="40% - 강조색2 2 2 5" xfId="3840"/>
    <cellStyle name="40% - 강조색2 2 2_012_보건및사회보장" xfId="2915"/>
    <cellStyle name="40% - 강조색2 2 3" xfId="2916"/>
    <cellStyle name="40% - 강조색2 2 3 2" xfId="2917"/>
    <cellStyle name="40% - 강조색2 2 4" xfId="2918"/>
    <cellStyle name="40% - 강조색2 2 5" xfId="2919"/>
    <cellStyle name="40% - 강조색2 2 6" xfId="2920"/>
    <cellStyle name="40% - 강조색2 2 6 2" xfId="3841"/>
    <cellStyle name="40% - 강조색2 2 6 3" xfId="3842"/>
    <cellStyle name="40% - 강조색2 2_014_교육및문화" xfId="2921"/>
    <cellStyle name="40% - 강조색2 3" xfId="27"/>
    <cellStyle name="40% - 강조색2 3 2" xfId="418"/>
    <cellStyle name="40% - 강조색2 3 2 2" xfId="419"/>
    <cellStyle name="40% - 강조색2 3 2 2 2" xfId="3843"/>
    <cellStyle name="40% - 강조색2 3 2 3" xfId="2922"/>
    <cellStyle name="40% - 강조색2 3 2_004_노동" xfId="2923"/>
    <cellStyle name="40% - 강조색2 3 3" xfId="420"/>
    <cellStyle name="40% - 강조색2 3 3 2" xfId="3844"/>
    <cellStyle name="40% - 강조색2 3 4" xfId="3845"/>
    <cellStyle name="40% - 강조색2 4" xfId="421"/>
    <cellStyle name="40% - 강조색2 4 2" xfId="2924"/>
    <cellStyle name="40% - 강조색2 4 3" xfId="3846"/>
    <cellStyle name="40% - 강조색2 5" xfId="2925"/>
    <cellStyle name="40% - 강조색2 6" xfId="2926"/>
    <cellStyle name="40% - 강조색2 6 2" xfId="3847"/>
    <cellStyle name="40% - 강조색2 6 3" xfId="3848"/>
    <cellStyle name="40% - 강조색2 7" xfId="3849"/>
    <cellStyle name="40% - 강조색3" xfId="28" builtinId="39" customBuiltin="1"/>
    <cellStyle name="40% - 강조색3 2" xfId="29"/>
    <cellStyle name="40% - 강조색3 2 2" xfId="422"/>
    <cellStyle name="40% - 강조색3 2 2 2" xfId="2927"/>
    <cellStyle name="40% - 강조색3 2 2 3" xfId="2928"/>
    <cellStyle name="40% - 강조색3 2 2 3 2" xfId="2929"/>
    <cellStyle name="40% - 강조색3 2 2 3 3" xfId="3850"/>
    <cellStyle name="40% - 강조색3 2 2 4" xfId="3851"/>
    <cellStyle name="40% - 강조색3 2 2 5" xfId="3852"/>
    <cellStyle name="40% - 강조색3 2 2_012_보건및사회보장" xfId="2930"/>
    <cellStyle name="40% - 강조색3 2 3" xfId="2931"/>
    <cellStyle name="40% - 강조색3 2 3 2" xfId="2932"/>
    <cellStyle name="40% - 강조색3 2 4" xfId="2933"/>
    <cellStyle name="40% - 강조색3 2 5" xfId="2934"/>
    <cellStyle name="40% - 강조색3 2 6" xfId="2935"/>
    <cellStyle name="40% - 강조색3 2 6 2" xfId="3853"/>
    <cellStyle name="40% - 강조색3 2 6 3" xfId="3854"/>
    <cellStyle name="40% - 강조색3 2_014_교육및문화" xfId="2936"/>
    <cellStyle name="40% - 강조색3 3" xfId="30"/>
    <cellStyle name="40% - 강조색3 3 2" xfId="423"/>
    <cellStyle name="40% - 강조색3 3 2 2" xfId="424"/>
    <cellStyle name="40% - 강조색3 3 2 2 2" xfId="3855"/>
    <cellStyle name="40% - 강조색3 3 2 3" xfId="2937"/>
    <cellStyle name="40% - 강조색3 3 2_004_노동" xfId="2938"/>
    <cellStyle name="40% - 강조색3 3 3" xfId="425"/>
    <cellStyle name="40% - 강조색3 3 3 2" xfId="3856"/>
    <cellStyle name="40% - 강조색3 3 4" xfId="3857"/>
    <cellStyle name="40% - 강조색3 4" xfId="426"/>
    <cellStyle name="40% - 강조색3 4 2" xfId="2939"/>
    <cellStyle name="40% - 강조색3 4 3" xfId="3858"/>
    <cellStyle name="40% - 강조색3 5" xfId="2940"/>
    <cellStyle name="40% - 강조색3 6" xfId="2941"/>
    <cellStyle name="40% - 강조색3 6 2" xfId="3859"/>
    <cellStyle name="40% - 강조색3 6 3" xfId="3860"/>
    <cellStyle name="40% - 강조색3 7" xfId="3861"/>
    <cellStyle name="40% - 강조색4" xfId="31" builtinId="43" customBuiltin="1"/>
    <cellStyle name="40% - 강조색4 2" xfId="32"/>
    <cellStyle name="40% - 강조색4 2 2" xfId="427"/>
    <cellStyle name="40% - 강조색4 2 2 2" xfId="2942"/>
    <cellStyle name="40% - 강조색4 2 2 3" xfId="2943"/>
    <cellStyle name="40% - 강조색4 2 2 3 2" xfId="2944"/>
    <cellStyle name="40% - 강조색4 2 2 3 3" xfId="3862"/>
    <cellStyle name="40% - 강조색4 2 2 4" xfId="3863"/>
    <cellStyle name="40% - 강조색4 2 2 5" xfId="3864"/>
    <cellStyle name="40% - 강조색4 2 2_012_보건및사회보장" xfId="2945"/>
    <cellStyle name="40% - 강조색4 2 3" xfId="2946"/>
    <cellStyle name="40% - 강조색4 2 3 2" xfId="2947"/>
    <cellStyle name="40% - 강조색4 2 4" xfId="2948"/>
    <cellStyle name="40% - 강조색4 2 5" xfId="2949"/>
    <cellStyle name="40% - 강조색4 2 6" xfId="2950"/>
    <cellStyle name="40% - 강조색4 2 6 2" xfId="3865"/>
    <cellStyle name="40% - 강조색4 2 6 3" xfId="3866"/>
    <cellStyle name="40% - 강조색4 2_014_교육및문화" xfId="2951"/>
    <cellStyle name="40% - 강조색4 3" xfId="33"/>
    <cellStyle name="40% - 강조색4 3 2" xfId="428"/>
    <cellStyle name="40% - 강조색4 3 2 2" xfId="429"/>
    <cellStyle name="40% - 강조색4 3 2 2 2" xfId="3867"/>
    <cellStyle name="40% - 강조색4 3 2 3" xfId="2952"/>
    <cellStyle name="40% - 강조색4 3 2_004_노동" xfId="2953"/>
    <cellStyle name="40% - 강조색4 3 3" xfId="430"/>
    <cellStyle name="40% - 강조색4 3 3 2" xfId="3868"/>
    <cellStyle name="40% - 강조색4 3 4" xfId="3869"/>
    <cellStyle name="40% - 강조색4 4" xfId="431"/>
    <cellStyle name="40% - 강조색4 4 2" xfId="2954"/>
    <cellStyle name="40% - 강조색4 4 3" xfId="3870"/>
    <cellStyle name="40% - 강조색4 5" xfId="2955"/>
    <cellStyle name="40% - 강조색4 6" xfId="2956"/>
    <cellStyle name="40% - 강조색4 6 2" xfId="3871"/>
    <cellStyle name="40% - 강조색4 6 3" xfId="3872"/>
    <cellStyle name="40% - 강조색4 7" xfId="3873"/>
    <cellStyle name="40% - 강조색5" xfId="34" builtinId="47" customBuiltin="1"/>
    <cellStyle name="40% - 강조색5 2" xfId="35"/>
    <cellStyle name="40% - 강조색5 2 2" xfId="432"/>
    <cellStyle name="40% - 강조색5 2 2 2" xfId="2957"/>
    <cellStyle name="40% - 강조색5 2 2 3" xfId="2958"/>
    <cellStyle name="40% - 강조색5 2 2 3 2" xfId="2959"/>
    <cellStyle name="40% - 강조색5 2 2 3 3" xfId="3874"/>
    <cellStyle name="40% - 강조색5 2 2 4" xfId="3875"/>
    <cellStyle name="40% - 강조색5 2 2 5" xfId="3876"/>
    <cellStyle name="40% - 강조색5 2 2_012_보건및사회보장" xfId="2960"/>
    <cellStyle name="40% - 강조색5 2 3" xfId="2961"/>
    <cellStyle name="40% - 강조색5 2 3 2" xfId="2962"/>
    <cellStyle name="40% - 강조색5 2 4" xfId="2963"/>
    <cellStyle name="40% - 강조색5 2 5" xfId="2964"/>
    <cellStyle name="40% - 강조색5 2 6" xfId="2965"/>
    <cellStyle name="40% - 강조색5 2 6 2" xfId="3877"/>
    <cellStyle name="40% - 강조색5 2 6 3" xfId="3878"/>
    <cellStyle name="40% - 강조색5 2_014_교육및문화" xfId="2966"/>
    <cellStyle name="40% - 강조색5 3" xfId="36"/>
    <cellStyle name="40% - 강조색5 3 2" xfId="433"/>
    <cellStyle name="40% - 강조색5 3 2 2" xfId="434"/>
    <cellStyle name="40% - 강조색5 3 2 2 2" xfId="3879"/>
    <cellStyle name="40% - 강조색5 3 2 3" xfId="2967"/>
    <cellStyle name="40% - 강조색5 3 2_004_노동" xfId="2968"/>
    <cellStyle name="40% - 강조색5 3 3" xfId="435"/>
    <cellStyle name="40% - 강조색5 3 3 2" xfId="3880"/>
    <cellStyle name="40% - 강조색5 3 4" xfId="3881"/>
    <cellStyle name="40% - 강조색5 4" xfId="436"/>
    <cellStyle name="40% - 강조색5 4 2" xfId="2969"/>
    <cellStyle name="40% - 강조색5 4 3" xfId="3882"/>
    <cellStyle name="40% - 강조색5 5" xfId="2970"/>
    <cellStyle name="40% - 강조색5 6" xfId="2971"/>
    <cellStyle name="40% - 강조색5 6 2" xfId="3883"/>
    <cellStyle name="40% - 강조색5 6 3" xfId="3884"/>
    <cellStyle name="40% - 강조색5 7" xfId="3885"/>
    <cellStyle name="40% - 강조색6" xfId="37" builtinId="51" customBuiltin="1"/>
    <cellStyle name="40% - 강조색6 2" xfId="38"/>
    <cellStyle name="40% - 강조색6 2 2" xfId="437"/>
    <cellStyle name="40% - 강조색6 2 2 2" xfId="2972"/>
    <cellStyle name="40% - 강조색6 2 2 3" xfId="2973"/>
    <cellStyle name="40% - 강조색6 2 2 3 2" xfId="2974"/>
    <cellStyle name="40% - 강조색6 2 2 3 3" xfId="3886"/>
    <cellStyle name="40% - 강조색6 2 2 4" xfId="3887"/>
    <cellStyle name="40% - 강조색6 2 2 5" xfId="3888"/>
    <cellStyle name="40% - 강조색6 2 2_012_보건및사회보장" xfId="2975"/>
    <cellStyle name="40% - 강조색6 2 3" xfId="2976"/>
    <cellStyle name="40% - 강조색6 2 3 2" xfId="2977"/>
    <cellStyle name="40% - 강조색6 2 4" xfId="2978"/>
    <cellStyle name="40% - 강조색6 2 5" xfId="2979"/>
    <cellStyle name="40% - 강조색6 2 6" xfId="2980"/>
    <cellStyle name="40% - 강조색6 2 6 2" xfId="3889"/>
    <cellStyle name="40% - 강조색6 2 6 3" xfId="3890"/>
    <cellStyle name="40% - 강조색6 2_014_교육및문화" xfId="2981"/>
    <cellStyle name="40% - 강조색6 3" xfId="39"/>
    <cellStyle name="40% - 강조색6 3 2" xfId="438"/>
    <cellStyle name="40% - 강조색6 3 2 2" xfId="439"/>
    <cellStyle name="40% - 강조색6 3 2 2 2" xfId="3891"/>
    <cellStyle name="40% - 강조색6 3 2 3" xfId="2982"/>
    <cellStyle name="40% - 강조색6 3 2_004_노동" xfId="2983"/>
    <cellStyle name="40% - 강조색6 3 3" xfId="440"/>
    <cellStyle name="40% - 강조색6 3 3 2" xfId="3892"/>
    <cellStyle name="40% - 강조색6 3 4" xfId="3893"/>
    <cellStyle name="40% - 강조색6 4" xfId="441"/>
    <cellStyle name="40% - 강조색6 4 2" xfId="2984"/>
    <cellStyle name="40% - 강조색6 4 3" xfId="3894"/>
    <cellStyle name="40% - 강조색6 5" xfId="2985"/>
    <cellStyle name="40% - 강조색6 6" xfId="2986"/>
    <cellStyle name="40% - 강조색6 6 2" xfId="3895"/>
    <cellStyle name="40% - 강조색6 6 3" xfId="3896"/>
    <cellStyle name="40% - 강조색6 7" xfId="3897"/>
    <cellStyle name="60% - Accent1" xfId="442"/>
    <cellStyle name="60% - Accent1 2" xfId="443"/>
    <cellStyle name="60% - Accent1 2 2" xfId="3898"/>
    <cellStyle name="60% - Accent1 3" xfId="3899"/>
    <cellStyle name="60% - Accent1_010_주택건설" xfId="2987"/>
    <cellStyle name="60% - Accent2" xfId="444"/>
    <cellStyle name="60% - Accent2 2" xfId="445"/>
    <cellStyle name="60% - Accent2 2 2" xfId="3900"/>
    <cellStyle name="60% - Accent2 3" xfId="3901"/>
    <cellStyle name="60% - Accent2_010_주택건설" xfId="2988"/>
    <cellStyle name="60% - Accent3" xfId="446"/>
    <cellStyle name="60% - Accent3 2" xfId="447"/>
    <cellStyle name="60% - Accent3 2 2" xfId="3902"/>
    <cellStyle name="60% - Accent3 3" xfId="3903"/>
    <cellStyle name="60% - Accent3_010_주택건설" xfId="2989"/>
    <cellStyle name="60% - Accent4" xfId="448"/>
    <cellStyle name="60% - Accent4 2" xfId="449"/>
    <cellStyle name="60% - Accent4 2 2" xfId="3904"/>
    <cellStyle name="60% - Accent4 3" xfId="3905"/>
    <cellStyle name="60% - Accent4_010_주택건설" xfId="2990"/>
    <cellStyle name="60% - Accent5" xfId="450"/>
    <cellStyle name="60% - Accent5 2" xfId="451"/>
    <cellStyle name="60% - Accent5 2 2" xfId="3906"/>
    <cellStyle name="60% - Accent5 3" xfId="3907"/>
    <cellStyle name="60% - Accent5_010_주택건설" xfId="2991"/>
    <cellStyle name="60% - Accent6" xfId="452"/>
    <cellStyle name="60% - Accent6 2" xfId="453"/>
    <cellStyle name="60% - Accent6 2 2" xfId="3908"/>
    <cellStyle name="60% - Accent6 3" xfId="3909"/>
    <cellStyle name="60% - Accent6_010_주택건설" xfId="2992"/>
    <cellStyle name="60% - 강조색1" xfId="40" builtinId="32" customBuiltin="1"/>
    <cellStyle name="60% - 강조색1 2" xfId="41"/>
    <cellStyle name="60% - 강조색1 2 2" xfId="454"/>
    <cellStyle name="60% - 강조색1 2 2 2" xfId="2993"/>
    <cellStyle name="60% - 강조색1 2 2 2 2" xfId="2994"/>
    <cellStyle name="60% - 강조색1 2 2 2 3" xfId="3910"/>
    <cellStyle name="60% - 강조색1 2 2 3" xfId="3911"/>
    <cellStyle name="60% - 강조색1 2 2 4" xfId="3912"/>
    <cellStyle name="60% - 강조색1 2 3" xfId="2995"/>
    <cellStyle name="60% - 강조색1 2 3 2" xfId="3913"/>
    <cellStyle name="60% - 강조색1 2 3 3" xfId="3914"/>
    <cellStyle name="60% - 강조색1 3" xfId="455"/>
    <cellStyle name="60% - 강조색1 3 2" xfId="456"/>
    <cellStyle name="60% - 강조색1 3 2 2" xfId="2996"/>
    <cellStyle name="60% - 강조색1 3 2 3" xfId="3915"/>
    <cellStyle name="60% - 강조색1 3 3" xfId="2997"/>
    <cellStyle name="60% - 강조색1 3_012_보건및사회보장" xfId="2998"/>
    <cellStyle name="60% - 강조색1 4" xfId="457"/>
    <cellStyle name="60% - 강조색1 4 2" xfId="2999"/>
    <cellStyle name="60% - 강조색1 4 3" xfId="3916"/>
    <cellStyle name="60% - 강조색1 5" xfId="3000"/>
    <cellStyle name="60% - 강조색1 5 2" xfId="3917"/>
    <cellStyle name="60% - 강조색1 5 3" xfId="3918"/>
    <cellStyle name="60% - 강조색2" xfId="42" builtinId="36" customBuiltin="1"/>
    <cellStyle name="60% - 강조색2 2" xfId="43"/>
    <cellStyle name="60% - 강조색2 2 2" xfId="458"/>
    <cellStyle name="60% - 강조색2 2 2 2" xfId="3001"/>
    <cellStyle name="60% - 강조색2 2 2 2 2" xfId="3002"/>
    <cellStyle name="60% - 강조색2 2 2 2 3" xfId="3919"/>
    <cellStyle name="60% - 강조색2 2 2 3" xfId="3920"/>
    <cellStyle name="60% - 강조색2 2 2 4" xfId="3921"/>
    <cellStyle name="60% - 강조색2 2 3" xfId="3003"/>
    <cellStyle name="60% - 강조색2 2 3 2" xfId="3922"/>
    <cellStyle name="60% - 강조색2 2 3 3" xfId="3923"/>
    <cellStyle name="60% - 강조색2 3" xfId="459"/>
    <cellStyle name="60% - 강조색2 3 2" xfId="460"/>
    <cellStyle name="60% - 강조색2 3 2 2" xfId="3004"/>
    <cellStyle name="60% - 강조색2 3 2 3" xfId="3924"/>
    <cellStyle name="60% - 강조색2 3 3" xfId="3005"/>
    <cellStyle name="60% - 강조색2 3_012_보건및사회보장" xfId="3006"/>
    <cellStyle name="60% - 강조색2 4" xfId="461"/>
    <cellStyle name="60% - 강조색2 4 2" xfId="3007"/>
    <cellStyle name="60% - 강조색2 4 3" xfId="3925"/>
    <cellStyle name="60% - 강조색2 5" xfId="3008"/>
    <cellStyle name="60% - 강조색2 5 2" xfId="3926"/>
    <cellStyle name="60% - 강조색2 5 3" xfId="3927"/>
    <cellStyle name="60% - 강조색3" xfId="44" builtinId="40" customBuiltin="1"/>
    <cellStyle name="60% - 강조색3 2" xfId="45"/>
    <cellStyle name="60% - 강조색3 2 2" xfId="462"/>
    <cellStyle name="60% - 강조색3 2 2 2" xfId="3009"/>
    <cellStyle name="60% - 강조색3 2 2 2 2" xfId="3010"/>
    <cellStyle name="60% - 강조색3 2 2 2 3" xfId="3928"/>
    <cellStyle name="60% - 강조색3 2 2 3" xfId="3929"/>
    <cellStyle name="60% - 강조색3 2 2 4" xfId="3930"/>
    <cellStyle name="60% - 강조색3 2 3" xfId="3011"/>
    <cellStyle name="60% - 강조색3 2 3 2" xfId="3931"/>
    <cellStyle name="60% - 강조색3 2 3 3" xfId="3932"/>
    <cellStyle name="60% - 강조색3 3" xfId="463"/>
    <cellStyle name="60% - 강조색3 3 2" xfId="464"/>
    <cellStyle name="60% - 강조색3 3 2 2" xfId="3012"/>
    <cellStyle name="60% - 강조색3 3 2 3" xfId="3933"/>
    <cellStyle name="60% - 강조색3 3 3" xfId="3013"/>
    <cellStyle name="60% - 강조색3 3_012_보건및사회보장" xfId="3014"/>
    <cellStyle name="60% - 강조색3 4" xfId="465"/>
    <cellStyle name="60% - 강조색3 4 2" xfId="3015"/>
    <cellStyle name="60% - 강조색3 4 3" xfId="3934"/>
    <cellStyle name="60% - 강조색3 5" xfId="3016"/>
    <cellStyle name="60% - 강조색3 5 2" xfId="3935"/>
    <cellStyle name="60% - 강조색3 5 3" xfId="3936"/>
    <cellStyle name="60% - 강조색4" xfId="46" builtinId="44" customBuiltin="1"/>
    <cellStyle name="60% - 강조색4 2" xfId="47"/>
    <cellStyle name="60% - 강조색4 2 2" xfId="466"/>
    <cellStyle name="60% - 강조색4 2 2 2" xfId="3017"/>
    <cellStyle name="60% - 강조색4 2 2 2 2" xfId="3018"/>
    <cellStyle name="60% - 강조색4 2 2 2 3" xfId="3937"/>
    <cellStyle name="60% - 강조색4 2 2 3" xfId="3938"/>
    <cellStyle name="60% - 강조색4 2 2 4" xfId="3939"/>
    <cellStyle name="60% - 강조색4 2 3" xfId="3019"/>
    <cellStyle name="60% - 강조색4 2 3 2" xfId="3940"/>
    <cellStyle name="60% - 강조색4 2 3 3" xfId="3941"/>
    <cellStyle name="60% - 강조색4 3" xfId="467"/>
    <cellStyle name="60% - 강조색4 3 2" xfId="468"/>
    <cellStyle name="60% - 강조색4 3 2 2" xfId="3020"/>
    <cellStyle name="60% - 강조색4 3 2 3" xfId="3942"/>
    <cellStyle name="60% - 강조색4 3 3" xfId="3021"/>
    <cellStyle name="60% - 강조색4 3_012_보건및사회보장" xfId="3022"/>
    <cellStyle name="60% - 강조색4 4" xfId="469"/>
    <cellStyle name="60% - 강조색4 4 2" xfId="3023"/>
    <cellStyle name="60% - 강조색4 4 3" xfId="3943"/>
    <cellStyle name="60% - 강조색4 5" xfId="3024"/>
    <cellStyle name="60% - 강조색4 5 2" xfId="3944"/>
    <cellStyle name="60% - 강조색4 5 3" xfId="3945"/>
    <cellStyle name="60% - 강조색5" xfId="48" builtinId="48" customBuiltin="1"/>
    <cellStyle name="60% - 강조색5 2" xfId="49"/>
    <cellStyle name="60% - 강조색5 2 2" xfId="470"/>
    <cellStyle name="60% - 강조색5 2 2 2" xfId="3025"/>
    <cellStyle name="60% - 강조색5 2 2 2 2" xfId="3026"/>
    <cellStyle name="60% - 강조색5 2 2 2 3" xfId="3946"/>
    <cellStyle name="60% - 강조색5 2 2 3" xfId="3947"/>
    <cellStyle name="60% - 강조색5 2 2 4" xfId="3948"/>
    <cellStyle name="60% - 강조색5 2 3" xfId="3027"/>
    <cellStyle name="60% - 강조색5 2 3 2" xfId="3949"/>
    <cellStyle name="60% - 강조색5 2 3 3" xfId="3950"/>
    <cellStyle name="60% - 강조색5 3" xfId="471"/>
    <cellStyle name="60% - 강조색5 3 2" xfId="472"/>
    <cellStyle name="60% - 강조색5 3 2 2" xfId="3028"/>
    <cellStyle name="60% - 강조색5 3 2 3" xfId="3951"/>
    <cellStyle name="60% - 강조색5 3 3" xfId="3029"/>
    <cellStyle name="60% - 강조색5 3_012_보건및사회보장" xfId="3030"/>
    <cellStyle name="60% - 강조색5 4" xfId="473"/>
    <cellStyle name="60% - 강조색5 4 2" xfId="3031"/>
    <cellStyle name="60% - 강조색5 4 3" xfId="3952"/>
    <cellStyle name="60% - 강조색5 5" xfId="3032"/>
    <cellStyle name="60% - 강조색5 5 2" xfId="3953"/>
    <cellStyle name="60% - 강조색5 5 3" xfId="3954"/>
    <cellStyle name="60% - 강조색6" xfId="50" builtinId="52" customBuiltin="1"/>
    <cellStyle name="60% - 강조색6 2" xfId="51"/>
    <cellStyle name="60% - 강조색6 2 2" xfId="474"/>
    <cellStyle name="60% - 강조색6 2 2 2" xfId="3033"/>
    <cellStyle name="60% - 강조색6 2 2 2 2" xfId="3034"/>
    <cellStyle name="60% - 강조색6 2 2 2 3" xfId="3955"/>
    <cellStyle name="60% - 강조색6 2 2 3" xfId="3956"/>
    <cellStyle name="60% - 강조색6 2 2 4" xfId="3957"/>
    <cellStyle name="60% - 강조색6 2 3" xfId="3035"/>
    <cellStyle name="60% - 강조색6 2 3 2" xfId="3958"/>
    <cellStyle name="60% - 강조색6 2 3 3" xfId="3959"/>
    <cellStyle name="60% - 강조색6 3" xfId="475"/>
    <cellStyle name="60% - 강조색6 3 2" xfId="476"/>
    <cellStyle name="60% - 강조색6 3 2 2" xfId="3036"/>
    <cellStyle name="60% - 강조색6 3 2 3" xfId="3960"/>
    <cellStyle name="60% - 강조색6 3 3" xfId="3037"/>
    <cellStyle name="60% - 강조색6 3_012_보건및사회보장" xfId="3038"/>
    <cellStyle name="60% - 강조색6 4" xfId="477"/>
    <cellStyle name="60% - 강조색6 4 2" xfId="3039"/>
    <cellStyle name="60% - 강조색6 4 3" xfId="3961"/>
    <cellStyle name="60% - 강조색6 5" xfId="3040"/>
    <cellStyle name="60% - 강조색6 5 2" xfId="3962"/>
    <cellStyle name="60% - 강조색6 5 3" xfId="3963"/>
    <cellStyle name="A¨­￠￢￠O [0]_INQUIRY ￠?￥i¨u¡AAⓒ￢Aⓒª " xfId="52"/>
    <cellStyle name="A¨­￠￢￠O_INQUIRY ￠?￥i¨u¡AAⓒ￢Aⓒª " xfId="53"/>
    <cellStyle name="Accent1" xfId="478"/>
    <cellStyle name="Accent1 2" xfId="479"/>
    <cellStyle name="Accent1 2 2" xfId="3964"/>
    <cellStyle name="Accent1 3" xfId="3965"/>
    <cellStyle name="Accent1_010_주택건설" xfId="3041"/>
    <cellStyle name="Accent2" xfId="480"/>
    <cellStyle name="Accent2 2" xfId="481"/>
    <cellStyle name="Accent2 2 2" xfId="3966"/>
    <cellStyle name="Accent2 3" xfId="3967"/>
    <cellStyle name="Accent2_010_주택건설" xfId="3042"/>
    <cellStyle name="Accent3" xfId="482"/>
    <cellStyle name="Accent3 2" xfId="483"/>
    <cellStyle name="Accent3 2 2" xfId="3968"/>
    <cellStyle name="Accent3 3" xfId="3969"/>
    <cellStyle name="Accent3_010_주택건설" xfId="3043"/>
    <cellStyle name="Accent4" xfId="484"/>
    <cellStyle name="Accent4 2" xfId="485"/>
    <cellStyle name="Accent4 2 2" xfId="3970"/>
    <cellStyle name="Accent4 3" xfId="3971"/>
    <cellStyle name="Accent4_010_주택건설" xfId="3044"/>
    <cellStyle name="Accent5" xfId="486"/>
    <cellStyle name="Accent5 2" xfId="487"/>
    <cellStyle name="Accent5 2 2" xfId="3972"/>
    <cellStyle name="Accent5 3" xfId="3973"/>
    <cellStyle name="Accent5_010_주택건설" xfId="3045"/>
    <cellStyle name="Accent6" xfId="488"/>
    <cellStyle name="Accent6 2" xfId="489"/>
    <cellStyle name="Accent6 2 2" xfId="3974"/>
    <cellStyle name="Accent6 3" xfId="3975"/>
    <cellStyle name="Accent6_010_주택건설" xfId="3046"/>
    <cellStyle name="AeE­ [0]_°eE¹_11¿a½A " xfId="3047"/>
    <cellStyle name="ÅëÈ­ [0]_¼ÕÀÍ¿¹»ê" xfId="54"/>
    <cellStyle name="AeE­ [0]_¼OAI¿¹≫e" xfId="55"/>
    <cellStyle name="ÅëÈ­ [0]_ÀÎ°Çºñ,¿ÜÁÖºñ" xfId="56"/>
    <cellStyle name="AeE­ [0]_AI°Cºn,μμ±Þºn" xfId="57"/>
    <cellStyle name="ÅëÈ­ [0]_laroux" xfId="58"/>
    <cellStyle name="AeE­ [0]_laroux_1" xfId="59"/>
    <cellStyle name="ÅëÈ­ [0]_laroux_1" xfId="60"/>
    <cellStyle name="AeE­ [0]_laroux_1 10" xfId="490"/>
    <cellStyle name="ÅëÈ­ [0]_laroux_1 10" xfId="491"/>
    <cellStyle name="AeE­ [0]_laroux_1 11" xfId="492"/>
    <cellStyle name="ÅëÈ­ [0]_laroux_1 11" xfId="493"/>
    <cellStyle name="AeE­ [0]_laroux_1 12" xfId="494"/>
    <cellStyle name="ÅëÈ­ [0]_laroux_1 12" xfId="495"/>
    <cellStyle name="AeE­ [0]_laroux_1 12 10" xfId="3976"/>
    <cellStyle name="ÅëÈ­ [0]_laroux_1 13" xfId="496"/>
    <cellStyle name="AeE­ [0]_laroux_1 14" xfId="497"/>
    <cellStyle name="ÅëÈ­ [0]_laroux_1 14" xfId="498"/>
    <cellStyle name="AeE­ [0]_laroux_1 14 10" xfId="3977"/>
    <cellStyle name="ÅëÈ­ [0]_laroux_1 14 10" xfId="3978"/>
    <cellStyle name="AeE­ [0]_laroux_1 14 11" xfId="3979"/>
    <cellStyle name="ÅëÈ­ [0]_laroux_1 14 11" xfId="3980"/>
    <cellStyle name="AeE­ [0]_laroux_1 14 12" xfId="3981"/>
    <cellStyle name="ÅëÈ­ [0]_laroux_1 14 12" xfId="3982"/>
    <cellStyle name="AeE­ [0]_laroux_1 14 13" xfId="3983"/>
    <cellStyle name="ÅëÈ­ [0]_laroux_1 14 13" xfId="3984"/>
    <cellStyle name="AeE­ [0]_laroux_1 14 14" xfId="3985"/>
    <cellStyle name="ÅëÈ­ [0]_laroux_1 14 14" xfId="3986"/>
    <cellStyle name="AeE­ [0]_laroux_1 14 15" xfId="3987"/>
    <cellStyle name="ÅëÈ­ [0]_laroux_1 14 15" xfId="3988"/>
    <cellStyle name="AeE­ [0]_laroux_1 14 16" xfId="3989"/>
    <cellStyle name="ÅëÈ­ [0]_laroux_1 14 16" xfId="3990"/>
    <cellStyle name="AeE­ [0]_laroux_1 14 17" xfId="3991"/>
    <cellStyle name="ÅëÈ­ [0]_laroux_1 14 17" xfId="3992"/>
    <cellStyle name="AeE­ [0]_laroux_1 14 18" xfId="3993"/>
    <cellStyle name="ÅëÈ­ [0]_laroux_1 14 18" xfId="3994"/>
    <cellStyle name="AeE­ [0]_laroux_1 14 19" xfId="3995"/>
    <cellStyle name="ÅëÈ­ [0]_laroux_1 14 19" xfId="3996"/>
    <cellStyle name="AeE­ [0]_laroux_1 14 2" xfId="3997"/>
    <cellStyle name="ÅëÈ­ [0]_laroux_1 14 2" xfId="3998"/>
    <cellStyle name="AeE­ [0]_laroux_1 14 20" xfId="3999"/>
    <cellStyle name="ÅëÈ­ [0]_laroux_1 14 20" xfId="4000"/>
    <cellStyle name="AeE­ [0]_laroux_1 14 21" xfId="4001"/>
    <cellStyle name="ÅëÈ­ [0]_laroux_1 14 21" xfId="4002"/>
    <cellStyle name="AeE­ [0]_laroux_1 14 22" xfId="4003"/>
    <cellStyle name="ÅëÈ­ [0]_laroux_1 14 22" xfId="4004"/>
    <cellStyle name="AeE­ [0]_laroux_1 14 23" xfId="4005"/>
    <cellStyle name="ÅëÈ­ [0]_laroux_1 14 23" xfId="4006"/>
    <cellStyle name="AeE­ [0]_laroux_1 14 24" xfId="4007"/>
    <cellStyle name="ÅëÈ­ [0]_laroux_1 14 24" xfId="4008"/>
    <cellStyle name="AeE­ [0]_laroux_1 14 25" xfId="4009"/>
    <cellStyle name="ÅëÈ­ [0]_laroux_1 14 25" xfId="4010"/>
    <cellStyle name="AeE­ [0]_laroux_1 14 26" xfId="4011"/>
    <cellStyle name="ÅëÈ­ [0]_laroux_1 14 26" xfId="4012"/>
    <cellStyle name="AeE­ [0]_laroux_1 14 27" xfId="4013"/>
    <cellStyle name="ÅëÈ­ [0]_laroux_1 14 27" xfId="4014"/>
    <cellStyle name="AeE­ [0]_laroux_1 14 28" xfId="4015"/>
    <cellStyle name="ÅëÈ­ [0]_laroux_1 14 28" xfId="4016"/>
    <cellStyle name="AeE­ [0]_laroux_1 14 29" xfId="4017"/>
    <cellStyle name="ÅëÈ­ [0]_laroux_1 14 29" xfId="4018"/>
    <cellStyle name="AeE­ [0]_laroux_1 14 3" xfId="4019"/>
    <cellStyle name="ÅëÈ­ [0]_laroux_1 14 3" xfId="4020"/>
    <cellStyle name="AeE­ [0]_laroux_1 14 30" xfId="4021"/>
    <cellStyle name="ÅëÈ­ [0]_laroux_1 14 30" xfId="4022"/>
    <cellStyle name="AeE­ [0]_laroux_1 14 31" xfId="4023"/>
    <cellStyle name="ÅëÈ­ [0]_laroux_1 14 31" xfId="4024"/>
    <cellStyle name="AeE­ [0]_laroux_1 14 32" xfId="4025"/>
    <cellStyle name="ÅëÈ­ [0]_laroux_1 14 32" xfId="4026"/>
    <cellStyle name="AeE­ [0]_laroux_1 14 33" xfId="4027"/>
    <cellStyle name="ÅëÈ­ [0]_laroux_1 14 33" xfId="4028"/>
    <cellStyle name="AeE­ [0]_laroux_1 14 34" xfId="4029"/>
    <cellStyle name="ÅëÈ­ [0]_laroux_1 14 34" xfId="4030"/>
    <cellStyle name="AeE­ [0]_laroux_1 14 35" xfId="4031"/>
    <cellStyle name="ÅëÈ­ [0]_laroux_1 14 35" xfId="4032"/>
    <cellStyle name="AeE­ [0]_laroux_1 14 36" xfId="4033"/>
    <cellStyle name="ÅëÈ­ [0]_laroux_1 14 36" xfId="4034"/>
    <cellStyle name="AeE­ [0]_laroux_1 14 37" xfId="4035"/>
    <cellStyle name="ÅëÈ­ [0]_laroux_1 14 37" xfId="4036"/>
    <cellStyle name="AeE­ [0]_laroux_1 14 38" xfId="4037"/>
    <cellStyle name="ÅëÈ­ [0]_laroux_1 14 38" xfId="4038"/>
    <cellStyle name="AeE­ [0]_laroux_1 14 39" xfId="4039"/>
    <cellStyle name="ÅëÈ­ [0]_laroux_1 14 39" xfId="4040"/>
    <cellStyle name="AeE­ [0]_laroux_1 14 4" xfId="4041"/>
    <cellStyle name="ÅëÈ­ [0]_laroux_1 14 4" xfId="4042"/>
    <cellStyle name="AeE­ [0]_laroux_1 14 40" xfId="4043"/>
    <cellStyle name="ÅëÈ­ [0]_laroux_1 14 40" xfId="4044"/>
    <cellStyle name="AeE­ [0]_laroux_1 14 5" xfId="4045"/>
    <cellStyle name="ÅëÈ­ [0]_laroux_1 14 5" xfId="4046"/>
    <cellStyle name="AeE­ [0]_laroux_1 14 6" xfId="4047"/>
    <cellStyle name="ÅëÈ­ [0]_laroux_1 14 6" xfId="4048"/>
    <cellStyle name="AeE­ [0]_laroux_1 14 7" xfId="4049"/>
    <cellStyle name="ÅëÈ­ [0]_laroux_1 14 7" xfId="4050"/>
    <cellStyle name="AeE­ [0]_laroux_1 14 8" xfId="4051"/>
    <cellStyle name="ÅëÈ­ [0]_laroux_1 14 8" xfId="4052"/>
    <cellStyle name="AeE­ [0]_laroux_1 14 9" xfId="4053"/>
    <cellStyle name="ÅëÈ­ [0]_laroux_1 14 9" xfId="4054"/>
    <cellStyle name="AeE­ [0]_laroux_1 15" xfId="499"/>
    <cellStyle name="ÅëÈ­ [0]_laroux_1 15" xfId="500"/>
    <cellStyle name="AeE­ [0]_laroux_1 16" xfId="501"/>
    <cellStyle name="ÅëÈ­ [0]_laroux_1 16" xfId="502"/>
    <cellStyle name="AeE­ [0]_laroux_1 17" xfId="503"/>
    <cellStyle name="ÅëÈ­ [0]_laroux_1 17" xfId="504"/>
    <cellStyle name="AeE­ [0]_laroux_1 18" xfId="505"/>
    <cellStyle name="ÅëÈ­ [0]_laroux_1 18" xfId="506"/>
    <cellStyle name="AeE­ [0]_laroux_1 19" xfId="507"/>
    <cellStyle name="ÅëÈ­ [0]_laroux_1 19" xfId="508"/>
    <cellStyle name="AeE­ [0]_laroux_1 2" xfId="509"/>
    <cellStyle name="ÅëÈ­ [0]_laroux_1 2" xfId="510"/>
    <cellStyle name="AeE­ [0]_laroux_1 20" xfId="511"/>
    <cellStyle name="ÅëÈ­ [0]_laroux_1 20" xfId="512"/>
    <cellStyle name="AeE­ [0]_laroux_1 21" xfId="513"/>
    <cellStyle name="ÅëÈ­ [0]_laroux_1 21" xfId="514"/>
    <cellStyle name="AeE­ [0]_laroux_1 22" xfId="515"/>
    <cellStyle name="ÅëÈ­ [0]_laroux_1 22" xfId="516"/>
    <cellStyle name="AeE­ [0]_laroux_1 23" xfId="517"/>
    <cellStyle name="ÅëÈ­ [0]_laroux_1 23" xfId="518"/>
    <cellStyle name="AeE­ [0]_laroux_1 24" xfId="519"/>
    <cellStyle name="ÅëÈ­ [0]_laroux_1 24" xfId="520"/>
    <cellStyle name="AeE­ [0]_laroux_1 25" xfId="521"/>
    <cellStyle name="ÅëÈ­ [0]_laroux_1 25" xfId="522"/>
    <cellStyle name="AeE­ [0]_laroux_1 26" xfId="523"/>
    <cellStyle name="ÅëÈ­ [0]_laroux_1 26" xfId="524"/>
    <cellStyle name="AeE­ [0]_laroux_1 27" xfId="525"/>
    <cellStyle name="ÅëÈ­ [0]_laroux_1 27" xfId="526"/>
    <cellStyle name="AeE­ [0]_laroux_1 28" xfId="527"/>
    <cellStyle name="ÅëÈ­ [0]_laroux_1 28" xfId="528"/>
    <cellStyle name="AeE­ [0]_laroux_1 29" xfId="529"/>
    <cellStyle name="ÅëÈ­ [0]_laroux_1 29" xfId="530"/>
    <cellStyle name="AeE­ [0]_laroux_1 3" xfId="531"/>
    <cellStyle name="ÅëÈ­ [0]_laroux_1 3" xfId="532"/>
    <cellStyle name="AeE­ [0]_laroux_1 30" xfId="533"/>
    <cellStyle name="ÅëÈ­ [0]_laroux_1 30" xfId="534"/>
    <cellStyle name="AeE­ [0]_laroux_1 31" xfId="535"/>
    <cellStyle name="ÅëÈ­ [0]_laroux_1 31" xfId="536"/>
    <cellStyle name="AeE­ [0]_laroux_1 32" xfId="537"/>
    <cellStyle name="ÅëÈ­ [0]_laroux_1 32" xfId="538"/>
    <cellStyle name="AeE­ [0]_laroux_1 33" xfId="539"/>
    <cellStyle name="ÅëÈ­ [0]_laroux_1 33" xfId="540"/>
    <cellStyle name="AeE­ [0]_laroux_1 34" xfId="541"/>
    <cellStyle name="ÅëÈ­ [0]_laroux_1 34" xfId="542"/>
    <cellStyle name="AeE­ [0]_laroux_1 35" xfId="543"/>
    <cellStyle name="ÅëÈ­ [0]_laroux_1 35" xfId="544"/>
    <cellStyle name="AeE­ [0]_laroux_1 36" xfId="545"/>
    <cellStyle name="ÅëÈ­ [0]_laroux_1 36" xfId="546"/>
    <cellStyle name="AeE­ [0]_laroux_1 37" xfId="547"/>
    <cellStyle name="ÅëÈ­ [0]_laroux_1 37" xfId="548"/>
    <cellStyle name="AeE­ [0]_laroux_1 38" xfId="549"/>
    <cellStyle name="ÅëÈ­ [0]_laroux_1 38" xfId="550"/>
    <cellStyle name="AeE­ [0]_laroux_1 39" xfId="551"/>
    <cellStyle name="ÅëÈ­ [0]_laroux_1 39" xfId="552"/>
    <cellStyle name="AeE­ [0]_laroux_1 4" xfId="553"/>
    <cellStyle name="ÅëÈ­ [0]_laroux_1 4" xfId="554"/>
    <cellStyle name="AeE­ [0]_laroux_1 40" xfId="555"/>
    <cellStyle name="ÅëÈ­ [0]_laroux_1 40" xfId="556"/>
    <cellStyle name="AeE­ [0]_laroux_1 41" xfId="557"/>
    <cellStyle name="ÅëÈ­ [0]_laroux_1 41" xfId="558"/>
    <cellStyle name="AeE­ [0]_laroux_1 5" xfId="559"/>
    <cellStyle name="ÅëÈ­ [0]_laroux_1 5" xfId="560"/>
    <cellStyle name="AeE­ [0]_laroux_1 6" xfId="561"/>
    <cellStyle name="ÅëÈ­ [0]_laroux_1 6" xfId="562"/>
    <cellStyle name="AeE­ [0]_laroux_1 7" xfId="563"/>
    <cellStyle name="ÅëÈ­ [0]_laroux_1 7" xfId="564"/>
    <cellStyle name="AeE­ [0]_laroux_1 8" xfId="565"/>
    <cellStyle name="ÅëÈ­ [0]_laroux_1 8" xfId="566"/>
    <cellStyle name="AeE­ [0]_laroux_1 9" xfId="567"/>
    <cellStyle name="ÅëÈ­ [0]_laroux_1 9" xfId="568"/>
    <cellStyle name="AeE­ [0]_laroux_2" xfId="61"/>
    <cellStyle name="ÅëÈ­ [0]_laroux_2" xfId="62"/>
    <cellStyle name="AeE­ [0]_laroux_2 10" xfId="569"/>
    <cellStyle name="ÅëÈ­ [0]_laroux_2 10" xfId="570"/>
    <cellStyle name="AeE­ [0]_laroux_2 11" xfId="571"/>
    <cellStyle name="ÅëÈ­ [0]_laroux_2 11" xfId="572"/>
    <cellStyle name="AeE­ [0]_laroux_2 12" xfId="573"/>
    <cellStyle name="ÅëÈ­ [0]_laroux_2 12" xfId="574"/>
    <cellStyle name="AeE­ [0]_laroux_2 13" xfId="575"/>
    <cellStyle name="ÅëÈ­ [0]_laroux_2 13" xfId="576"/>
    <cellStyle name="AeE­ [0]_laroux_2 14" xfId="577"/>
    <cellStyle name="ÅëÈ­ [0]_laroux_2 14" xfId="578"/>
    <cellStyle name="AeE­ [0]_laroux_2 15" xfId="579"/>
    <cellStyle name="ÅëÈ­ [0]_laroux_2 15" xfId="580"/>
    <cellStyle name="AeE­ [0]_laroux_2 16" xfId="581"/>
    <cellStyle name="ÅëÈ­ [0]_laroux_2 16" xfId="582"/>
    <cellStyle name="AeE­ [0]_laroux_2 17" xfId="583"/>
    <cellStyle name="ÅëÈ­ [0]_laroux_2 17" xfId="584"/>
    <cellStyle name="AeE­ [0]_laroux_2 18" xfId="585"/>
    <cellStyle name="ÅëÈ­ [0]_laroux_2 18" xfId="586"/>
    <cellStyle name="AeE­ [0]_laroux_2 19" xfId="587"/>
    <cellStyle name="ÅëÈ­ [0]_laroux_2 19" xfId="588"/>
    <cellStyle name="AeE­ [0]_laroux_2 2" xfId="589"/>
    <cellStyle name="ÅëÈ­ [0]_laroux_2 2" xfId="590"/>
    <cellStyle name="AeE­ [0]_laroux_2 20" xfId="591"/>
    <cellStyle name="ÅëÈ­ [0]_laroux_2 20" xfId="592"/>
    <cellStyle name="AeE­ [0]_laroux_2 21" xfId="593"/>
    <cellStyle name="ÅëÈ­ [0]_laroux_2 21" xfId="594"/>
    <cellStyle name="AeE­ [0]_laroux_2 22" xfId="595"/>
    <cellStyle name="ÅëÈ­ [0]_laroux_2 22" xfId="596"/>
    <cellStyle name="AeE­ [0]_laroux_2 23" xfId="597"/>
    <cellStyle name="ÅëÈ­ [0]_laroux_2 23" xfId="598"/>
    <cellStyle name="AeE­ [0]_laroux_2 24" xfId="599"/>
    <cellStyle name="ÅëÈ­ [0]_laroux_2 24" xfId="600"/>
    <cellStyle name="AeE­ [0]_laroux_2 25" xfId="601"/>
    <cellStyle name="ÅëÈ­ [0]_laroux_2 25" xfId="602"/>
    <cellStyle name="AeE­ [0]_laroux_2 26" xfId="603"/>
    <cellStyle name="ÅëÈ­ [0]_laroux_2 26" xfId="604"/>
    <cellStyle name="AeE­ [0]_laroux_2 27" xfId="605"/>
    <cellStyle name="ÅëÈ­ [0]_laroux_2 27" xfId="606"/>
    <cellStyle name="AeE­ [0]_laroux_2 28" xfId="607"/>
    <cellStyle name="ÅëÈ­ [0]_laroux_2 28" xfId="608"/>
    <cellStyle name="AeE­ [0]_laroux_2 29" xfId="609"/>
    <cellStyle name="ÅëÈ­ [0]_laroux_2 29" xfId="610"/>
    <cellStyle name="AeE­ [0]_laroux_2 3" xfId="611"/>
    <cellStyle name="ÅëÈ­ [0]_laroux_2 3" xfId="612"/>
    <cellStyle name="AeE­ [0]_laroux_2 30" xfId="613"/>
    <cellStyle name="ÅëÈ­ [0]_laroux_2 30" xfId="614"/>
    <cellStyle name="AeE­ [0]_laroux_2 31" xfId="615"/>
    <cellStyle name="ÅëÈ­ [0]_laroux_2 31" xfId="616"/>
    <cellStyle name="AeE­ [0]_laroux_2 32" xfId="617"/>
    <cellStyle name="ÅëÈ­ [0]_laroux_2 32" xfId="618"/>
    <cellStyle name="AeE­ [0]_laroux_2 33" xfId="619"/>
    <cellStyle name="ÅëÈ­ [0]_laroux_2 33" xfId="620"/>
    <cellStyle name="AeE­ [0]_laroux_2 34" xfId="621"/>
    <cellStyle name="ÅëÈ­ [0]_laroux_2 34" xfId="622"/>
    <cellStyle name="AeE­ [0]_laroux_2 35" xfId="623"/>
    <cellStyle name="ÅëÈ­ [0]_laroux_2 35" xfId="624"/>
    <cellStyle name="AeE­ [0]_laroux_2 36" xfId="625"/>
    <cellStyle name="ÅëÈ­ [0]_laroux_2 36" xfId="626"/>
    <cellStyle name="AeE­ [0]_laroux_2 37" xfId="627"/>
    <cellStyle name="ÅëÈ­ [0]_laroux_2 37" xfId="628"/>
    <cellStyle name="AeE­ [0]_laroux_2 38" xfId="629"/>
    <cellStyle name="ÅëÈ­ [0]_laroux_2 38" xfId="630"/>
    <cellStyle name="AeE­ [0]_laroux_2 39" xfId="631"/>
    <cellStyle name="ÅëÈ­ [0]_laroux_2 39" xfId="632"/>
    <cellStyle name="AeE­ [0]_laroux_2 4" xfId="633"/>
    <cellStyle name="ÅëÈ­ [0]_laroux_2 4" xfId="634"/>
    <cellStyle name="AeE­ [0]_laroux_2 40" xfId="635"/>
    <cellStyle name="ÅëÈ­ [0]_laroux_2 40" xfId="636"/>
    <cellStyle name="AeE­ [0]_laroux_2 41" xfId="637"/>
    <cellStyle name="ÅëÈ­ [0]_laroux_2 41" xfId="638"/>
    <cellStyle name="AeE­ [0]_laroux_2 5" xfId="639"/>
    <cellStyle name="ÅëÈ­ [0]_laroux_2 5" xfId="640"/>
    <cellStyle name="AeE­ [0]_laroux_2 6" xfId="641"/>
    <cellStyle name="ÅëÈ­ [0]_laroux_2 6" xfId="642"/>
    <cellStyle name="AeE­ [0]_laroux_2 7" xfId="643"/>
    <cellStyle name="ÅëÈ­ [0]_laroux_2 7" xfId="644"/>
    <cellStyle name="AeE­ [0]_laroux_2 8" xfId="645"/>
    <cellStyle name="ÅëÈ­ [0]_laroux_2 8" xfId="646"/>
    <cellStyle name="AeE­ [0]_laroux_2 9" xfId="647"/>
    <cellStyle name="ÅëÈ­ [0]_laroux_2 9" xfId="648"/>
    <cellStyle name="AeE­ [0]_laroux_2_41-06농림16" xfId="63"/>
    <cellStyle name="ÅëÈ­ [0]_laroux_2_41-06농림16" xfId="64"/>
    <cellStyle name="AeE­ [0]_laroux_2_41-06농림16 10" xfId="649"/>
    <cellStyle name="ÅëÈ­ [0]_laroux_2_41-06농림16 10" xfId="650"/>
    <cellStyle name="AeE­ [0]_laroux_2_41-06농림16 11" xfId="651"/>
    <cellStyle name="ÅëÈ­ [0]_laroux_2_41-06농림16 11" xfId="652"/>
    <cellStyle name="AeE­ [0]_laroux_2_41-06농림16 12" xfId="653"/>
    <cellStyle name="ÅëÈ­ [0]_laroux_2_41-06농림16 12" xfId="654"/>
    <cellStyle name="AeE­ [0]_laroux_2_41-06농림16 13" xfId="655"/>
    <cellStyle name="ÅëÈ­ [0]_laroux_2_41-06농림16 13" xfId="656"/>
    <cellStyle name="AeE­ [0]_laroux_2_41-06농림16 14" xfId="657"/>
    <cellStyle name="ÅëÈ­ [0]_laroux_2_41-06농림16 14" xfId="658"/>
    <cellStyle name="AeE­ [0]_laroux_2_41-06농림16 15" xfId="659"/>
    <cellStyle name="ÅëÈ­ [0]_laroux_2_41-06농림16 15" xfId="660"/>
    <cellStyle name="AeE­ [0]_laroux_2_41-06농림16 16" xfId="661"/>
    <cellStyle name="ÅëÈ­ [0]_laroux_2_41-06농림16 16" xfId="662"/>
    <cellStyle name="AeE­ [0]_laroux_2_41-06농림16 17" xfId="663"/>
    <cellStyle name="ÅëÈ­ [0]_laroux_2_41-06농림16 17" xfId="664"/>
    <cellStyle name="AeE­ [0]_laroux_2_41-06농림16 18" xfId="665"/>
    <cellStyle name="ÅëÈ­ [0]_laroux_2_41-06농림16 18" xfId="666"/>
    <cellStyle name="AeE­ [0]_laroux_2_41-06농림16 19" xfId="667"/>
    <cellStyle name="ÅëÈ­ [0]_laroux_2_41-06농림16 19" xfId="668"/>
    <cellStyle name="AeE­ [0]_laroux_2_41-06농림16 2" xfId="669"/>
    <cellStyle name="ÅëÈ­ [0]_laroux_2_41-06농림16 2" xfId="670"/>
    <cellStyle name="AeE­ [0]_laroux_2_41-06농림16 20" xfId="671"/>
    <cellStyle name="ÅëÈ­ [0]_laroux_2_41-06농림16 20" xfId="672"/>
    <cellStyle name="AeE­ [0]_laroux_2_41-06농림16 21" xfId="673"/>
    <cellStyle name="ÅëÈ­ [0]_laroux_2_41-06농림16 21" xfId="674"/>
    <cellStyle name="AeE­ [0]_laroux_2_41-06농림16 22" xfId="675"/>
    <cellStyle name="ÅëÈ­ [0]_laroux_2_41-06농림16 22" xfId="676"/>
    <cellStyle name="AeE­ [0]_laroux_2_41-06농림16 23" xfId="677"/>
    <cellStyle name="ÅëÈ­ [0]_laroux_2_41-06농림16 23" xfId="678"/>
    <cellStyle name="AeE­ [0]_laroux_2_41-06농림16 24" xfId="679"/>
    <cellStyle name="ÅëÈ­ [0]_laroux_2_41-06농림16 24" xfId="680"/>
    <cellStyle name="AeE­ [0]_laroux_2_41-06농림16 25" xfId="681"/>
    <cellStyle name="ÅëÈ­ [0]_laroux_2_41-06농림16 25" xfId="682"/>
    <cellStyle name="AeE­ [0]_laroux_2_41-06농림16 26" xfId="683"/>
    <cellStyle name="ÅëÈ­ [0]_laroux_2_41-06농림16 26" xfId="684"/>
    <cellStyle name="AeE­ [0]_laroux_2_41-06농림16 27" xfId="685"/>
    <cellStyle name="ÅëÈ­ [0]_laroux_2_41-06농림16 27" xfId="686"/>
    <cellStyle name="AeE­ [0]_laroux_2_41-06농림16 28" xfId="687"/>
    <cellStyle name="ÅëÈ­ [0]_laroux_2_41-06농림16 28" xfId="688"/>
    <cellStyle name="AeE­ [0]_laroux_2_41-06농림16 29" xfId="689"/>
    <cellStyle name="ÅëÈ­ [0]_laroux_2_41-06농림16 29" xfId="690"/>
    <cellStyle name="AeE­ [0]_laroux_2_41-06농림16 3" xfId="691"/>
    <cellStyle name="ÅëÈ­ [0]_laroux_2_41-06농림16 3" xfId="692"/>
    <cellStyle name="AeE­ [0]_laroux_2_41-06농림16 30" xfId="693"/>
    <cellStyle name="ÅëÈ­ [0]_laroux_2_41-06농림16 30" xfId="694"/>
    <cellStyle name="AeE­ [0]_laroux_2_41-06농림16 31" xfId="695"/>
    <cellStyle name="ÅëÈ­ [0]_laroux_2_41-06농림16 31" xfId="696"/>
    <cellStyle name="AeE­ [0]_laroux_2_41-06농림16 32" xfId="697"/>
    <cellStyle name="ÅëÈ­ [0]_laroux_2_41-06농림16 32" xfId="698"/>
    <cellStyle name="AeE­ [0]_laroux_2_41-06농림16 33" xfId="699"/>
    <cellStyle name="ÅëÈ­ [0]_laroux_2_41-06농림16 33" xfId="700"/>
    <cellStyle name="AeE­ [0]_laroux_2_41-06농림16 34" xfId="701"/>
    <cellStyle name="ÅëÈ­ [0]_laroux_2_41-06농림16 34" xfId="702"/>
    <cellStyle name="AeE­ [0]_laroux_2_41-06농림16 35" xfId="703"/>
    <cellStyle name="ÅëÈ­ [0]_laroux_2_41-06농림16 35" xfId="704"/>
    <cellStyle name="AeE­ [0]_laroux_2_41-06농림16 36" xfId="705"/>
    <cellStyle name="ÅëÈ­ [0]_laroux_2_41-06농림16 36" xfId="706"/>
    <cellStyle name="AeE­ [0]_laroux_2_41-06농림16 37" xfId="707"/>
    <cellStyle name="ÅëÈ­ [0]_laroux_2_41-06농림16 37" xfId="708"/>
    <cellStyle name="AeE­ [0]_laroux_2_41-06농림16 38" xfId="709"/>
    <cellStyle name="ÅëÈ­ [0]_laroux_2_41-06농림16 38" xfId="710"/>
    <cellStyle name="AeE­ [0]_laroux_2_41-06농림16 39" xfId="711"/>
    <cellStyle name="ÅëÈ­ [0]_laroux_2_41-06농림16 39" xfId="712"/>
    <cellStyle name="AeE­ [0]_laroux_2_41-06농림16 4" xfId="713"/>
    <cellStyle name="ÅëÈ­ [0]_laroux_2_41-06농림16 4" xfId="714"/>
    <cellStyle name="AeE­ [0]_laroux_2_41-06농림16 40" xfId="715"/>
    <cellStyle name="ÅëÈ­ [0]_laroux_2_41-06농림16 40" xfId="716"/>
    <cellStyle name="AeE­ [0]_laroux_2_41-06농림16 41" xfId="717"/>
    <cellStyle name="ÅëÈ­ [0]_laroux_2_41-06농림16 41" xfId="718"/>
    <cellStyle name="AeE­ [0]_laroux_2_41-06농림16 5" xfId="719"/>
    <cellStyle name="ÅëÈ­ [0]_laroux_2_41-06농림16 5" xfId="720"/>
    <cellStyle name="AeE­ [0]_laroux_2_41-06농림16 6" xfId="721"/>
    <cellStyle name="ÅëÈ­ [0]_laroux_2_41-06농림16 6" xfId="722"/>
    <cellStyle name="AeE­ [0]_laroux_2_41-06농림16 7" xfId="723"/>
    <cellStyle name="ÅëÈ­ [0]_laroux_2_41-06농림16 7" xfId="724"/>
    <cellStyle name="AeE­ [0]_laroux_2_41-06농림16 8" xfId="725"/>
    <cellStyle name="ÅëÈ­ [0]_laroux_2_41-06농림16 8" xfId="726"/>
    <cellStyle name="AeE­ [0]_laroux_2_41-06농림16 9" xfId="727"/>
    <cellStyle name="ÅëÈ­ [0]_laroux_2_41-06농림16 9" xfId="728"/>
    <cellStyle name="AeE­ [0]_laroux_2_41-06농림41" xfId="65"/>
    <cellStyle name="ÅëÈ­ [0]_laroux_2_41-06농림41" xfId="66"/>
    <cellStyle name="AeE­ [0]_laroux_2_41-06농림41 10" xfId="729"/>
    <cellStyle name="ÅëÈ­ [0]_laroux_2_41-06농림41 10" xfId="730"/>
    <cellStyle name="AeE­ [0]_laroux_2_41-06농림41 11" xfId="731"/>
    <cellStyle name="ÅëÈ­ [0]_laroux_2_41-06농림41 11" xfId="732"/>
    <cellStyle name="AeE­ [0]_laroux_2_41-06농림41 12" xfId="733"/>
    <cellStyle name="ÅëÈ­ [0]_laroux_2_41-06농림41 12" xfId="734"/>
    <cellStyle name="AeE­ [0]_laroux_2_41-06농림41 13" xfId="735"/>
    <cellStyle name="ÅëÈ­ [0]_laroux_2_41-06농림41 13" xfId="736"/>
    <cellStyle name="AeE­ [0]_laroux_2_41-06농림41 14" xfId="737"/>
    <cellStyle name="ÅëÈ­ [0]_laroux_2_41-06농림41 14" xfId="738"/>
    <cellStyle name="AeE­ [0]_laroux_2_41-06농림41 15" xfId="739"/>
    <cellStyle name="ÅëÈ­ [0]_laroux_2_41-06농림41 15" xfId="740"/>
    <cellStyle name="AeE­ [0]_laroux_2_41-06농림41 16" xfId="741"/>
    <cellStyle name="ÅëÈ­ [0]_laroux_2_41-06농림41 16" xfId="742"/>
    <cellStyle name="AeE­ [0]_laroux_2_41-06농림41 17" xfId="743"/>
    <cellStyle name="ÅëÈ­ [0]_laroux_2_41-06농림41 17" xfId="744"/>
    <cellStyle name="AeE­ [0]_laroux_2_41-06농림41 18" xfId="745"/>
    <cellStyle name="ÅëÈ­ [0]_laroux_2_41-06농림41 18" xfId="746"/>
    <cellStyle name="AeE­ [0]_laroux_2_41-06농림41 19" xfId="747"/>
    <cellStyle name="ÅëÈ­ [0]_laroux_2_41-06농림41 19" xfId="748"/>
    <cellStyle name="AeE­ [0]_laroux_2_41-06농림41 2" xfId="749"/>
    <cellStyle name="ÅëÈ­ [0]_laroux_2_41-06농림41 2" xfId="750"/>
    <cellStyle name="AeE­ [0]_laroux_2_41-06농림41 20" xfId="751"/>
    <cellStyle name="ÅëÈ­ [0]_laroux_2_41-06농림41 20" xfId="752"/>
    <cellStyle name="AeE­ [0]_laroux_2_41-06농림41 21" xfId="753"/>
    <cellStyle name="ÅëÈ­ [0]_laroux_2_41-06농림41 21" xfId="754"/>
    <cellStyle name="AeE­ [0]_laroux_2_41-06농림41 22" xfId="755"/>
    <cellStyle name="ÅëÈ­ [0]_laroux_2_41-06농림41 22" xfId="756"/>
    <cellStyle name="AeE­ [0]_laroux_2_41-06농림41 23" xfId="757"/>
    <cellStyle name="ÅëÈ­ [0]_laroux_2_41-06농림41 23" xfId="758"/>
    <cellStyle name="AeE­ [0]_laroux_2_41-06농림41 24" xfId="759"/>
    <cellStyle name="ÅëÈ­ [0]_laroux_2_41-06농림41 24" xfId="760"/>
    <cellStyle name="AeE­ [0]_laroux_2_41-06농림41 25" xfId="761"/>
    <cellStyle name="ÅëÈ­ [0]_laroux_2_41-06농림41 25" xfId="762"/>
    <cellStyle name="AeE­ [0]_laroux_2_41-06농림41 26" xfId="763"/>
    <cellStyle name="ÅëÈ­ [0]_laroux_2_41-06농림41 26" xfId="764"/>
    <cellStyle name="AeE­ [0]_laroux_2_41-06농림41 27" xfId="765"/>
    <cellStyle name="ÅëÈ­ [0]_laroux_2_41-06농림41 27" xfId="766"/>
    <cellStyle name="AeE­ [0]_laroux_2_41-06농림41 28" xfId="767"/>
    <cellStyle name="ÅëÈ­ [0]_laroux_2_41-06농림41 28" xfId="768"/>
    <cellStyle name="AeE­ [0]_laroux_2_41-06농림41 29" xfId="769"/>
    <cellStyle name="ÅëÈ­ [0]_laroux_2_41-06농림41 29" xfId="770"/>
    <cellStyle name="AeE­ [0]_laroux_2_41-06농림41 3" xfId="771"/>
    <cellStyle name="ÅëÈ­ [0]_laroux_2_41-06농림41 3" xfId="772"/>
    <cellStyle name="AeE­ [0]_laroux_2_41-06농림41 30" xfId="773"/>
    <cellStyle name="ÅëÈ­ [0]_laroux_2_41-06농림41 30" xfId="774"/>
    <cellStyle name="AeE­ [0]_laroux_2_41-06농림41 31" xfId="775"/>
    <cellStyle name="ÅëÈ­ [0]_laroux_2_41-06농림41 31" xfId="776"/>
    <cellStyle name="AeE­ [0]_laroux_2_41-06농림41 32" xfId="777"/>
    <cellStyle name="ÅëÈ­ [0]_laroux_2_41-06농림41 32" xfId="778"/>
    <cellStyle name="AeE­ [0]_laroux_2_41-06농림41 33" xfId="779"/>
    <cellStyle name="ÅëÈ­ [0]_laroux_2_41-06농림41 33" xfId="780"/>
    <cellStyle name="AeE­ [0]_laroux_2_41-06농림41 34" xfId="781"/>
    <cellStyle name="ÅëÈ­ [0]_laroux_2_41-06농림41 34" xfId="782"/>
    <cellStyle name="AeE­ [0]_laroux_2_41-06농림41 35" xfId="783"/>
    <cellStyle name="ÅëÈ­ [0]_laroux_2_41-06농림41 35" xfId="784"/>
    <cellStyle name="AeE­ [0]_laroux_2_41-06농림41 36" xfId="785"/>
    <cellStyle name="ÅëÈ­ [0]_laroux_2_41-06농림41 36" xfId="786"/>
    <cellStyle name="AeE­ [0]_laroux_2_41-06농림41 37" xfId="787"/>
    <cellStyle name="ÅëÈ­ [0]_laroux_2_41-06농림41 37" xfId="788"/>
    <cellStyle name="AeE­ [0]_laroux_2_41-06농림41 38" xfId="789"/>
    <cellStyle name="ÅëÈ­ [0]_laroux_2_41-06농림41 38" xfId="790"/>
    <cellStyle name="AeE­ [0]_laroux_2_41-06농림41 39" xfId="791"/>
    <cellStyle name="ÅëÈ­ [0]_laroux_2_41-06농림41 39" xfId="792"/>
    <cellStyle name="AeE­ [0]_laroux_2_41-06농림41 4" xfId="793"/>
    <cellStyle name="ÅëÈ­ [0]_laroux_2_41-06농림41 4" xfId="794"/>
    <cellStyle name="AeE­ [0]_laroux_2_41-06농림41 40" xfId="795"/>
    <cellStyle name="ÅëÈ­ [0]_laroux_2_41-06농림41 40" xfId="796"/>
    <cellStyle name="AeE­ [0]_laroux_2_41-06농림41 41" xfId="797"/>
    <cellStyle name="ÅëÈ­ [0]_laroux_2_41-06농림41 41" xfId="798"/>
    <cellStyle name="AeE­ [0]_laroux_2_41-06농림41 5" xfId="799"/>
    <cellStyle name="ÅëÈ­ [0]_laroux_2_41-06농림41 5" xfId="800"/>
    <cellStyle name="AeE­ [0]_laroux_2_41-06농림41 6" xfId="801"/>
    <cellStyle name="ÅëÈ­ [0]_laroux_2_41-06농림41 6" xfId="802"/>
    <cellStyle name="AeE­ [0]_laroux_2_41-06농림41 7" xfId="803"/>
    <cellStyle name="ÅëÈ­ [0]_laroux_2_41-06농림41 7" xfId="804"/>
    <cellStyle name="AeE­ [0]_laroux_2_41-06농림41 8" xfId="805"/>
    <cellStyle name="ÅëÈ­ [0]_laroux_2_41-06농림41 8" xfId="806"/>
    <cellStyle name="AeE­ [0]_laroux_2_41-06농림41 9" xfId="807"/>
    <cellStyle name="ÅëÈ­ [0]_laroux_2_41-06농림41 9" xfId="808"/>
    <cellStyle name="AeE­ [0]_Sheet1" xfId="67"/>
    <cellStyle name="ÅëÈ­ [0]_Sheet1" xfId="68"/>
    <cellStyle name="AeE­ [0]_Sheet1 10" xfId="809"/>
    <cellStyle name="ÅëÈ­ [0]_Sheet1 10" xfId="810"/>
    <cellStyle name="AeE­ [0]_Sheet1 11" xfId="811"/>
    <cellStyle name="ÅëÈ­ [0]_Sheet1 11" xfId="812"/>
    <cellStyle name="AeE­ [0]_Sheet1 12" xfId="813"/>
    <cellStyle name="ÅëÈ­ [0]_Sheet1 12" xfId="814"/>
    <cellStyle name="AeE­ [0]_Sheet1 12 10" xfId="4055"/>
    <cellStyle name="ÅëÈ­ [0]_Sheet1 13" xfId="815"/>
    <cellStyle name="AeE­ [0]_Sheet1 14" xfId="816"/>
    <cellStyle name="ÅëÈ­ [0]_Sheet1 14" xfId="817"/>
    <cellStyle name="AeE­ [0]_Sheet1 14 10" xfId="4056"/>
    <cellStyle name="ÅëÈ­ [0]_Sheet1 14 10" xfId="4057"/>
    <cellStyle name="AeE­ [0]_Sheet1 14 11" xfId="4058"/>
    <cellStyle name="ÅëÈ­ [0]_Sheet1 14 11" xfId="4059"/>
    <cellStyle name="AeE­ [0]_Sheet1 14 12" xfId="4060"/>
    <cellStyle name="ÅëÈ­ [0]_Sheet1 14 12" xfId="4061"/>
    <cellStyle name="AeE­ [0]_Sheet1 14 13" xfId="4062"/>
    <cellStyle name="ÅëÈ­ [0]_Sheet1 14 13" xfId="4063"/>
    <cellStyle name="AeE­ [0]_Sheet1 14 14" xfId="4064"/>
    <cellStyle name="ÅëÈ­ [0]_Sheet1 14 14" xfId="4065"/>
    <cellStyle name="AeE­ [0]_Sheet1 14 15" xfId="4066"/>
    <cellStyle name="ÅëÈ­ [0]_Sheet1 14 15" xfId="4067"/>
    <cellStyle name="AeE­ [0]_Sheet1 14 16" xfId="4068"/>
    <cellStyle name="ÅëÈ­ [0]_Sheet1 14 16" xfId="4069"/>
    <cellStyle name="AeE­ [0]_Sheet1 14 17" xfId="4070"/>
    <cellStyle name="ÅëÈ­ [0]_Sheet1 14 17" xfId="4071"/>
    <cellStyle name="AeE­ [0]_Sheet1 14 18" xfId="4072"/>
    <cellStyle name="ÅëÈ­ [0]_Sheet1 14 18" xfId="4073"/>
    <cellStyle name="AeE­ [0]_Sheet1 14 19" xfId="4074"/>
    <cellStyle name="ÅëÈ­ [0]_Sheet1 14 19" xfId="4075"/>
    <cellStyle name="AeE­ [0]_Sheet1 14 2" xfId="4076"/>
    <cellStyle name="ÅëÈ­ [0]_Sheet1 14 2" xfId="4077"/>
    <cellStyle name="AeE­ [0]_Sheet1 14 20" xfId="4078"/>
    <cellStyle name="ÅëÈ­ [0]_Sheet1 14 20" xfId="4079"/>
    <cellStyle name="AeE­ [0]_Sheet1 14 21" xfId="4080"/>
    <cellStyle name="ÅëÈ­ [0]_Sheet1 14 21" xfId="4081"/>
    <cellStyle name="AeE­ [0]_Sheet1 14 22" xfId="4082"/>
    <cellStyle name="ÅëÈ­ [0]_Sheet1 14 22" xfId="4083"/>
    <cellStyle name="AeE­ [0]_Sheet1 14 23" xfId="4084"/>
    <cellStyle name="ÅëÈ­ [0]_Sheet1 14 23" xfId="4085"/>
    <cellStyle name="AeE­ [0]_Sheet1 14 24" xfId="4086"/>
    <cellStyle name="ÅëÈ­ [0]_Sheet1 14 24" xfId="4087"/>
    <cellStyle name="AeE­ [0]_Sheet1 14 25" xfId="4088"/>
    <cellStyle name="ÅëÈ­ [0]_Sheet1 14 25" xfId="4089"/>
    <cellStyle name="AeE­ [0]_Sheet1 14 26" xfId="4090"/>
    <cellStyle name="ÅëÈ­ [0]_Sheet1 14 26" xfId="4091"/>
    <cellStyle name="AeE­ [0]_Sheet1 14 27" xfId="4092"/>
    <cellStyle name="ÅëÈ­ [0]_Sheet1 14 27" xfId="4093"/>
    <cellStyle name="AeE­ [0]_Sheet1 14 28" xfId="4094"/>
    <cellStyle name="ÅëÈ­ [0]_Sheet1 14 28" xfId="4095"/>
    <cellStyle name="AeE­ [0]_Sheet1 14 29" xfId="4096"/>
    <cellStyle name="ÅëÈ­ [0]_Sheet1 14 29" xfId="4097"/>
    <cellStyle name="AeE­ [0]_Sheet1 14 3" xfId="4098"/>
    <cellStyle name="ÅëÈ­ [0]_Sheet1 14 3" xfId="4099"/>
    <cellStyle name="AeE­ [0]_Sheet1 14 30" xfId="4100"/>
    <cellStyle name="ÅëÈ­ [0]_Sheet1 14 30" xfId="4101"/>
    <cellStyle name="AeE­ [0]_Sheet1 14 31" xfId="4102"/>
    <cellStyle name="ÅëÈ­ [0]_Sheet1 14 31" xfId="4103"/>
    <cellStyle name="AeE­ [0]_Sheet1 14 32" xfId="4104"/>
    <cellStyle name="ÅëÈ­ [0]_Sheet1 14 32" xfId="4105"/>
    <cellStyle name="AeE­ [0]_Sheet1 14 33" xfId="4106"/>
    <cellStyle name="ÅëÈ­ [0]_Sheet1 14 33" xfId="4107"/>
    <cellStyle name="AeE­ [0]_Sheet1 14 34" xfId="4108"/>
    <cellStyle name="ÅëÈ­ [0]_Sheet1 14 34" xfId="4109"/>
    <cellStyle name="AeE­ [0]_Sheet1 14 35" xfId="4110"/>
    <cellStyle name="ÅëÈ­ [0]_Sheet1 14 35" xfId="4111"/>
    <cellStyle name="AeE­ [0]_Sheet1 14 36" xfId="4112"/>
    <cellStyle name="ÅëÈ­ [0]_Sheet1 14 36" xfId="4113"/>
    <cellStyle name="AeE­ [0]_Sheet1 14 37" xfId="4114"/>
    <cellStyle name="ÅëÈ­ [0]_Sheet1 14 37" xfId="4115"/>
    <cellStyle name="AeE­ [0]_Sheet1 14 38" xfId="4116"/>
    <cellStyle name="ÅëÈ­ [0]_Sheet1 14 38" xfId="4117"/>
    <cellStyle name="AeE­ [0]_Sheet1 14 39" xfId="4118"/>
    <cellStyle name="ÅëÈ­ [0]_Sheet1 14 39" xfId="4119"/>
    <cellStyle name="AeE­ [0]_Sheet1 14 4" xfId="4120"/>
    <cellStyle name="ÅëÈ­ [0]_Sheet1 14 4" xfId="4121"/>
    <cellStyle name="AeE­ [0]_Sheet1 14 40" xfId="4122"/>
    <cellStyle name="ÅëÈ­ [0]_Sheet1 14 40" xfId="4123"/>
    <cellStyle name="AeE­ [0]_Sheet1 14 5" xfId="4124"/>
    <cellStyle name="ÅëÈ­ [0]_Sheet1 14 5" xfId="4125"/>
    <cellStyle name="AeE­ [0]_Sheet1 14 6" xfId="4126"/>
    <cellStyle name="ÅëÈ­ [0]_Sheet1 14 6" xfId="4127"/>
    <cellStyle name="AeE­ [0]_Sheet1 14 7" xfId="4128"/>
    <cellStyle name="ÅëÈ­ [0]_Sheet1 14 7" xfId="4129"/>
    <cellStyle name="AeE­ [0]_Sheet1 14 8" xfId="4130"/>
    <cellStyle name="ÅëÈ­ [0]_Sheet1 14 8" xfId="4131"/>
    <cellStyle name="AeE­ [0]_Sheet1 14 9" xfId="4132"/>
    <cellStyle name="ÅëÈ­ [0]_Sheet1 14 9" xfId="4133"/>
    <cellStyle name="AeE­ [0]_Sheet1 15" xfId="818"/>
    <cellStyle name="ÅëÈ­ [0]_Sheet1 15" xfId="819"/>
    <cellStyle name="AeE­ [0]_Sheet1 16" xfId="820"/>
    <cellStyle name="ÅëÈ­ [0]_Sheet1 16" xfId="821"/>
    <cellStyle name="AeE­ [0]_Sheet1 17" xfId="822"/>
    <cellStyle name="ÅëÈ­ [0]_Sheet1 17" xfId="823"/>
    <cellStyle name="AeE­ [0]_Sheet1 18" xfId="824"/>
    <cellStyle name="ÅëÈ­ [0]_Sheet1 18" xfId="825"/>
    <cellStyle name="AeE­ [0]_Sheet1 19" xfId="826"/>
    <cellStyle name="ÅëÈ­ [0]_Sheet1 19" xfId="827"/>
    <cellStyle name="AeE­ [0]_Sheet1 2" xfId="828"/>
    <cellStyle name="ÅëÈ­ [0]_Sheet1 2" xfId="829"/>
    <cellStyle name="AeE­ [0]_Sheet1 20" xfId="830"/>
    <cellStyle name="ÅëÈ­ [0]_Sheet1 20" xfId="831"/>
    <cellStyle name="AeE­ [0]_Sheet1 21" xfId="832"/>
    <cellStyle name="ÅëÈ­ [0]_Sheet1 21" xfId="833"/>
    <cellStyle name="AeE­ [0]_Sheet1 22" xfId="834"/>
    <cellStyle name="ÅëÈ­ [0]_Sheet1 22" xfId="835"/>
    <cellStyle name="AeE­ [0]_Sheet1 23" xfId="836"/>
    <cellStyle name="ÅëÈ­ [0]_Sheet1 23" xfId="837"/>
    <cellStyle name="AeE­ [0]_Sheet1 24" xfId="838"/>
    <cellStyle name="ÅëÈ­ [0]_Sheet1 24" xfId="839"/>
    <cellStyle name="AeE­ [0]_Sheet1 25" xfId="840"/>
    <cellStyle name="ÅëÈ­ [0]_Sheet1 25" xfId="841"/>
    <cellStyle name="AeE­ [0]_Sheet1 26" xfId="842"/>
    <cellStyle name="ÅëÈ­ [0]_Sheet1 26" xfId="843"/>
    <cellStyle name="AeE­ [0]_Sheet1 27" xfId="844"/>
    <cellStyle name="ÅëÈ­ [0]_Sheet1 27" xfId="845"/>
    <cellStyle name="AeE­ [0]_Sheet1 28" xfId="846"/>
    <cellStyle name="ÅëÈ­ [0]_Sheet1 28" xfId="847"/>
    <cellStyle name="AeE­ [0]_Sheet1 29" xfId="848"/>
    <cellStyle name="ÅëÈ­ [0]_Sheet1 29" xfId="849"/>
    <cellStyle name="AeE­ [0]_Sheet1 3" xfId="850"/>
    <cellStyle name="ÅëÈ­ [0]_Sheet1 3" xfId="851"/>
    <cellStyle name="AeE­ [0]_Sheet1 30" xfId="852"/>
    <cellStyle name="ÅëÈ­ [0]_Sheet1 30" xfId="853"/>
    <cellStyle name="AeE­ [0]_Sheet1 31" xfId="854"/>
    <cellStyle name="ÅëÈ­ [0]_Sheet1 31" xfId="855"/>
    <cellStyle name="AeE­ [0]_Sheet1 32" xfId="856"/>
    <cellStyle name="ÅëÈ­ [0]_Sheet1 32" xfId="857"/>
    <cellStyle name="AeE­ [0]_Sheet1 33" xfId="858"/>
    <cellStyle name="ÅëÈ­ [0]_Sheet1 33" xfId="859"/>
    <cellStyle name="AeE­ [0]_Sheet1 34" xfId="860"/>
    <cellStyle name="ÅëÈ­ [0]_Sheet1 34" xfId="861"/>
    <cellStyle name="AeE­ [0]_Sheet1 35" xfId="862"/>
    <cellStyle name="ÅëÈ­ [0]_Sheet1 35" xfId="863"/>
    <cellStyle name="AeE­ [0]_Sheet1 36" xfId="864"/>
    <cellStyle name="ÅëÈ­ [0]_Sheet1 36" xfId="865"/>
    <cellStyle name="AeE­ [0]_Sheet1 37" xfId="866"/>
    <cellStyle name="ÅëÈ­ [0]_Sheet1 37" xfId="867"/>
    <cellStyle name="AeE­ [0]_Sheet1 38" xfId="868"/>
    <cellStyle name="ÅëÈ­ [0]_Sheet1 38" xfId="869"/>
    <cellStyle name="AeE­ [0]_Sheet1 39" xfId="870"/>
    <cellStyle name="ÅëÈ­ [0]_Sheet1 39" xfId="871"/>
    <cellStyle name="AeE­ [0]_Sheet1 4" xfId="872"/>
    <cellStyle name="ÅëÈ­ [0]_Sheet1 4" xfId="873"/>
    <cellStyle name="AeE­ [0]_Sheet1 40" xfId="874"/>
    <cellStyle name="ÅëÈ­ [0]_Sheet1 40" xfId="875"/>
    <cellStyle name="AeE­ [0]_Sheet1 41" xfId="876"/>
    <cellStyle name="ÅëÈ­ [0]_Sheet1 41" xfId="877"/>
    <cellStyle name="AeE­ [0]_Sheet1 5" xfId="878"/>
    <cellStyle name="ÅëÈ­ [0]_Sheet1 5" xfId="879"/>
    <cellStyle name="AeE­ [0]_Sheet1 6" xfId="880"/>
    <cellStyle name="ÅëÈ­ [0]_Sheet1 6" xfId="881"/>
    <cellStyle name="AeE­ [0]_Sheet1 7" xfId="882"/>
    <cellStyle name="ÅëÈ­ [0]_Sheet1 7" xfId="883"/>
    <cellStyle name="AeE­ [0]_Sheet1 8" xfId="884"/>
    <cellStyle name="ÅëÈ­ [0]_Sheet1 8" xfId="885"/>
    <cellStyle name="AeE­ [0]_Sheet1 9" xfId="886"/>
    <cellStyle name="ÅëÈ­ [0]_Sheet1 9" xfId="887"/>
    <cellStyle name="AeE­_°eE¹_11¿a½A " xfId="3048"/>
    <cellStyle name="ÅëÈ­_¼ÕÀÍ¿¹»ê" xfId="69"/>
    <cellStyle name="AeE­_¼OAI¿¹≫e" xfId="70"/>
    <cellStyle name="ÅëÈ­_ÀÎ°Çºñ,¿ÜÁÖºñ" xfId="71"/>
    <cellStyle name="AeE­_AI°Cºn,μμ±Þºn" xfId="72"/>
    <cellStyle name="ÅëÈ­_laroux" xfId="73"/>
    <cellStyle name="AeE­_laroux_1" xfId="74"/>
    <cellStyle name="ÅëÈ­_laroux_1" xfId="75"/>
    <cellStyle name="AeE­_laroux_1 10" xfId="888"/>
    <cellStyle name="ÅëÈ­_laroux_1 10" xfId="889"/>
    <cellStyle name="AeE­_laroux_1 11" xfId="890"/>
    <cellStyle name="ÅëÈ­_laroux_1 11" xfId="891"/>
    <cellStyle name="AeE­_laroux_1 12" xfId="892"/>
    <cellStyle name="ÅëÈ­_laroux_1 12" xfId="893"/>
    <cellStyle name="AeE­_laroux_1 12 10" xfId="4134"/>
    <cellStyle name="ÅëÈ­_laroux_1 13" xfId="894"/>
    <cellStyle name="AeE­_laroux_1 14" xfId="895"/>
    <cellStyle name="ÅëÈ­_laroux_1 14" xfId="896"/>
    <cellStyle name="AeE­_laroux_1 14 10" xfId="4135"/>
    <cellStyle name="ÅëÈ­_laroux_1 14 10" xfId="4136"/>
    <cellStyle name="AeE­_laroux_1 14 11" xfId="4137"/>
    <cellStyle name="ÅëÈ­_laroux_1 14 11" xfId="4138"/>
    <cellStyle name="AeE­_laroux_1 14 12" xfId="4139"/>
    <cellStyle name="ÅëÈ­_laroux_1 14 12" xfId="4140"/>
    <cellStyle name="AeE­_laroux_1 14 13" xfId="4141"/>
    <cellStyle name="ÅëÈ­_laroux_1 14 13" xfId="4142"/>
    <cellStyle name="AeE­_laroux_1 14 14" xfId="4143"/>
    <cellStyle name="ÅëÈ­_laroux_1 14 14" xfId="4144"/>
    <cellStyle name="AeE­_laroux_1 14 15" xfId="4145"/>
    <cellStyle name="ÅëÈ­_laroux_1 14 15" xfId="4146"/>
    <cellStyle name="AeE­_laroux_1 14 16" xfId="4147"/>
    <cellStyle name="ÅëÈ­_laroux_1 14 16" xfId="4148"/>
    <cellStyle name="AeE­_laroux_1 14 17" xfId="4149"/>
    <cellStyle name="ÅëÈ­_laroux_1 14 17" xfId="4150"/>
    <cellStyle name="AeE­_laroux_1 14 18" xfId="4151"/>
    <cellStyle name="ÅëÈ­_laroux_1 14 18" xfId="4152"/>
    <cellStyle name="AeE­_laroux_1 14 19" xfId="4153"/>
    <cellStyle name="ÅëÈ­_laroux_1 14 19" xfId="4154"/>
    <cellStyle name="AeE­_laroux_1 14 2" xfId="4155"/>
    <cellStyle name="ÅëÈ­_laroux_1 14 2" xfId="4156"/>
    <cellStyle name="AeE­_laroux_1 14 20" xfId="4157"/>
    <cellStyle name="ÅëÈ­_laroux_1 14 20" xfId="4158"/>
    <cellStyle name="AeE­_laroux_1 14 21" xfId="4159"/>
    <cellStyle name="ÅëÈ­_laroux_1 14 21" xfId="4160"/>
    <cellStyle name="AeE­_laroux_1 14 22" xfId="4161"/>
    <cellStyle name="ÅëÈ­_laroux_1 14 22" xfId="4162"/>
    <cellStyle name="AeE­_laroux_1 14 23" xfId="4163"/>
    <cellStyle name="ÅëÈ­_laroux_1 14 23" xfId="4164"/>
    <cellStyle name="AeE­_laroux_1 14 24" xfId="4165"/>
    <cellStyle name="ÅëÈ­_laroux_1 14 24" xfId="4166"/>
    <cellStyle name="AeE­_laroux_1 14 25" xfId="4167"/>
    <cellStyle name="ÅëÈ­_laroux_1 14 25" xfId="4168"/>
    <cellStyle name="AeE­_laroux_1 14 26" xfId="4169"/>
    <cellStyle name="ÅëÈ­_laroux_1 14 26" xfId="4170"/>
    <cellStyle name="AeE­_laroux_1 14 27" xfId="4171"/>
    <cellStyle name="ÅëÈ­_laroux_1 14 27" xfId="4172"/>
    <cellStyle name="AeE­_laroux_1 14 28" xfId="4173"/>
    <cellStyle name="ÅëÈ­_laroux_1 14 28" xfId="4174"/>
    <cellStyle name="AeE­_laroux_1 14 29" xfId="4175"/>
    <cellStyle name="ÅëÈ­_laroux_1 14 29" xfId="4176"/>
    <cellStyle name="AeE­_laroux_1 14 3" xfId="4177"/>
    <cellStyle name="ÅëÈ­_laroux_1 14 3" xfId="4178"/>
    <cellStyle name="AeE­_laroux_1 14 30" xfId="4179"/>
    <cellStyle name="ÅëÈ­_laroux_1 14 30" xfId="4180"/>
    <cellStyle name="AeE­_laroux_1 14 31" xfId="4181"/>
    <cellStyle name="ÅëÈ­_laroux_1 14 31" xfId="4182"/>
    <cellStyle name="AeE­_laroux_1 14 32" xfId="4183"/>
    <cellStyle name="ÅëÈ­_laroux_1 14 32" xfId="4184"/>
    <cellStyle name="AeE­_laroux_1 14 33" xfId="4185"/>
    <cellStyle name="ÅëÈ­_laroux_1 14 33" xfId="4186"/>
    <cellStyle name="AeE­_laroux_1 14 34" xfId="4187"/>
    <cellStyle name="ÅëÈ­_laroux_1 14 34" xfId="4188"/>
    <cellStyle name="AeE­_laroux_1 14 35" xfId="4189"/>
    <cellStyle name="ÅëÈ­_laroux_1 14 35" xfId="4190"/>
    <cellStyle name="AeE­_laroux_1 14 36" xfId="4191"/>
    <cellStyle name="ÅëÈ­_laroux_1 14 36" xfId="4192"/>
    <cellStyle name="AeE­_laroux_1 14 37" xfId="4193"/>
    <cellStyle name="ÅëÈ­_laroux_1 14 37" xfId="4194"/>
    <cellStyle name="AeE­_laroux_1 14 38" xfId="4195"/>
    <cellStyle name="ÅëÈ­_laroux_1 14 38" xfId="4196"/>
    <cellStyle name="AeE­_laroux_1 14 39" xfId="4197"/>
    <cellStyle name="ÅëÈ­_laroux_1 14 39" xfId="4198"/>
    <cellStyle name="AeE­_laroux_1 14 4" xfId="4199"/>
    <cellStyle name="ÅëÈ­_laroux_1 14 4" xfId="4200"/>
    <cellStyle name="AeE­_laroux_1 14 40" xfId="4201"/>
    <cellStyle name="ÅëÈ­_laroux_1 14 40" xfId="4202"/>
    <cellStyle name="AeE­_laroux_1 14 5" xfId="4203"/>
    <cellStyle name="ÅëÈ­_laroux_1 14 5" xfId="4204"/>
    <cellStyle name="AeE­_laroux_1 14 6" xfId="4205"/>
    <cellStyle name="ÅëÈ­_laroux_1 14 6" xfId="4206"/>
    <cellStyle name="AeE­_laroux_1 14 7" xfId="4207"/>
    <cellStyle name="ÅëÈ­_laroux_1 14 7" xfId="4208"/>
    <cellStyle name="AeE­_laroux_1 14 8" xfId="4209"/>
    <cellStyle name="ÅëÈ­_laroux_1 14 8" xfId="4210"/>
    <cellStyle name="AeE­_laroux_1 14 9" xfId="4211"/>
    <cellStyle name="ÅëÈ­_laroux_1 14 9" xfId="4212"/>
    <cellStyle name="AeE­_laroux_1 15" xfId="897"/>
    <cellStyle name="ÅëÈ­_laroux_1 15" xfId="898"/>
    <cellStyle name="AeE­_laroux_1 16" xfId="899"/>
    <cellStyle name="ÅëÈ­_laroux_1 16" xfId="900"/>
    <cellStyle name="AeE­_laroux_1 17" xfId="901"/>
    <cellStyle name="ÅëÈ­_laroux_1 17" xfId="902"/>
    <cellStyle name="AeE­_laroux_1 18" xfId="903"/>
    <cellStyle name="ÅëÈ­_laroux_1 18" xfId="904"/>
    <cellStyle name="AeE­_laroux_1 19" xfId="905"/>
    <cellStyle name="ÅëÈ­_laroux_1 19" xfId="906"/>
    <cellStyle name="AeE­_laroux_1 2" xfId="907"/>
    <cellStyle name="ÅëÈ­_laroux_1 2" xfId="908"/>
    <cellStyle name="AeE­_laroux_1 20" xfId="909"/>
    <cellStyle name="ÅëÈ­_laroux_1 20" xfId="910"/>
    <cellStyle name="AeE­_laroux_1 21" xfId="911"/>
    <cellStyle name="ÅëÈ­_laroux_1 21" xfId="912"/>
    <cellStyle name="AeE­_laroux_1 22" xfId="913"/>
    <cellStyle name="ÅëÈ­_laroux_1 22" xfId="914"/>
    <cellStyle name="AeE­_laroux_1 23" xfId="915"/>
    <cellStyle name="ÅëÈ­_laroux_1 23" xfId="916"/>
    <cellStyle name="AeE­_laroux_1 24" xfId="917"/>
    <cellStyle name="ÅëÈ­_laroux_1 24" xfId="918"/>
    <cellStyle name="AeE­_laroux_1 25" xfId="919"/>
    <cellStyle name="ÅëÈ­_laroux_1 25" xfId="920"/>
    <cellStyle name="AeE­_laroux_1 26" xfId="921"/>
    <cellStyle name="ÅëÈ­_laroux_1 26" xfId="922"/>
    <cellStyle name="AeE­_laroux_1 27" xfId="923"/>
    <cellStyle name="ÅëÈ­_laroux_1 27" xfId="924"/>
    <cellStyle name="AeE­_laroux_1 28" xfId="925"/>
    <cellStyle name="ÅëÈ­_laroux_1 28" xfId="926"/>
    <cellStyle name="AeE­_laroux_1 29" xfId="927"/>
    <cellStyle name="ÅëÈ­_laroux_1 29" xfId="928"/>
    <cellStyle name="AeE­_laroux_1 3" xfId="929"/>
    <cellStyle name="ÅëÈ­_laroux_1 3" xfId="930"/>
    <cellStyle name="AeE­_laroux_1 30" xfId="931"/>
    <cellStyle name="ÅëÈ­_laroux_1 30" xfId="932"/>
    <cellStyle name="AeE­_laroux_1 31" xfId="933"/>
    <cellStyle name="ÅëÈ­_laroux_1 31" xfId="934"/>
    <cellStyle name="AeE­_laroux_1 32" xfId="935"/>
    <cellStyle name="ÅëÈ­_laroux_1 32" xfId="936"/>
    <cellStyle name="AeE­_laroux_1 33" xfId="937"/>
    <cellStyle name="ÅëÈ­_laroux_1 33" xfId="938"/>
    <cellStyle name="AeE­_laroux_1 34" xfId="939"/>
    <cellStyle name="ÅëÈ­_laroux_1 34" xfId="940"/>
    <cellStyle name="AeE­_laroux_1 35" xfId="941"/>
    <cellStyle name="ÅëÈ­_laroux_1 35" xfId="942"/>
    <cellStyle name="AeE­_laroux_1 36" xfId="943"/>
    <cellStyle name="ÅëÈ­_laroux_1 36" xfId="944"/>
    <cellStyle name="AeE­_laroux_1 37" xfId="945"/>
    <cellStyle name="ÅëÈ­_laroux_1 37" xfId="946"/>
    <cellStyle name="AeE­_laroux_1 38" xfId="947"/>
    <cellStyle name="ÅëÈ­_laroux_1 38" xfId="948"/>
    <cellStyle name="AeE­_laroux_1 39" xfId="949"/>
    <cellStyle name="ÅëÈ­_laroux_1 39" xfId="950"/>
    <cellStyle name="AeE­_laroux_1 4" xfId="951"/>
    <cellStyle name="ÅëÈ­_laroux_1 4" xfId="952"/>
    <cellStyle name="AeE­_laroux_1 40" xfId="953"/>
    <cellStyle name="ÅëÈ­_laroux_1 40" xfId="954"/>
    <cellStyle name="AeE­_laroux_1 41" xfId="955"/>
    <cellStyle name="ÅëÈ­_laroux_1 41" xfId="956"/>
    <cellStyle name="AeE­_laroux_1 5" xfId="957"/>
    <cellStyle name="ÅëÈ­_laroux_1 5" xfId="958"/>
    <cellStyle name="AeE­_laroux_1 6" xfId="959"/>
    <cellStyle name="ÅëÈ­_laroux_1 6" xfId="960"/>
    <cellStyle name="AeE­_laroux_1 7" xfId="961"/>
    <cellStyle name="ÅëÈ­_laroux_1 7" xfId="962"/>
    <cellStyle name="AeE­_laroux_1 8" xfId="963"/>
    <cellStyle name="ÅëÈ­_laroux_1 8" xfId="964"/>
    <cellStyle name="AeE­_laroux_1 9" xfId="965"/>
    <cellStyle name="ÅëÈ­_laroux_1 9" xfId="966"/>
    <cellStyle name="AeE­_laroux_2" xfId="76"/>
    <cellStyle name="ÅëÈ­_laroux_2" xfId="77"/>
    <cellStyle name="AeE­_laroux_2 10" xfId="967"/>
    <cellStyle name="ÅëÈ­_laroux_2 10" xfId="968"/>
    <cellStyle name="AeE­_laroux_2 11" xfId="969"/>
    <cellStyle name="ÅëÈ­_laroux_2 11" xfId="970"/>
    <cellStyle name="AeE­_laroux_2 12" xfId="971"/>
    <cellStyle name="ÅëÈ­_laroux_2 12" xfId="972"/>
    <cellStyle name="AeE­_laroux_2 13" xfId="973"/>
    <cellStyle name="ÅëÈ­_laroux_2 13" xfId="974"/>
    <cellStyle name="AeE­_laroux_2 14" xfId="975"/>
    <cellStyle name="ÅëÈ­_laroux_2 14" xfId="976"/>
    <cellStyle name="AeE­_laroux_2 15" xfId="977"/>
    <cellStyle name="ÅëÈ­_laroux_2 15" xfId="978"/>
    <cellStyle name="AeE­_laroux_2 16" xfId="979"/>
    <cellStyle name="ÅëÈ­_laroux_2 16" xfId="980"/>
    <cellStyle name="AeE­_laroux_2 17" xfId="981"/>
    <cellStyle name="ÅëÈ­_laroux_2 17" xfId="982"/>
    <cellStyle name="AeE­_laroux_2 18" xfId="983"/>
    <cellStyle name="ÅëÈ­_laroux_2 18" xfId="984"/>
    <cellStyle name="AeE­_laroux_2 19" xfId="985"/>
    <cellStyle name="ÅëÈ­_laroux_2 19" xfId="986"/>
    <cellStyle name="AeE­_laroux_2 2" xfId="987"/>
    <cellStyle name="ÅëÈ­_laroux_2 2" xfId="988"/>
    <cellStyle name="AeE­_laroux_2 20" xfId="989"/>
    <cellStyle name="ÅëÈ­_laroux_2 20" xfId="990"/>
    <cellStyle name="AeE­_laroux_2 21" xfId="991"/>
    <cellStyle name="ÅëÈ­_laroux_2 21" xfId="992"/>
    <cellStyle name="AeE­_laroux_2 22" xfId="993"/>
    <cellStyle name="ÅëÈ­_laroux_2 22" xfId="994"/>
    <cellStyle name="AeE­_laroux_2 23" xfId="995"/>
    <cellStyle name="ÅëÈ­_laroux_2 23" xfId="996"/>
    <cellStyle name="AeE­_laroux_2 24" xfId="997"/>
    <cellStyle name="ÅëÈ­_laroux_2 24" xfId="998"/>
    <cellStyle name="AeE­_laroux_2 25" xfId="999"/>
    <cellStyle name="ÅëÈ­_laroux_2 25" xfId="1000"/>
    <cellStyle name="AeE­_laroux_2 26" xfId="1001"/>
    <cellStyle name="ÅëÈ­_laroux_2 26" xfId="1002"/>
    <cellStyle name="AeE­_laroux_2 27" xfId="1003"/>
    <cellStyle name="ÅëÈ­_laroux_2 27" xfId="1004"/>
    <cellStyle name="AeE­_laroux_2 28" xfId="1005"/>
    <cellStyle name="ÅëÈ­_laroux_2 28" xfId="1006"/>
    <cellStyle name="AeE­_laroux_2 29" xfId="1007"/>
    <cellStyle name="ÅëÈ­_laroux_2 29" xfId="1008"/>
    <cellStyle name="AeE­_laroux_2 3" xfId="1009"/>
    <cellStyle name="ÅëÈ­_laroux_2 3" xfId="1010"/>
    <cellStyle name="AeE­_laroux_2 30" xfId="1011"/>
    <cellStyle name="ÅëÈ­_laroux_2 30" xfId="1012"/>
    <cellStyle name="AeE­_laroux_2 31" xfId="1013"/>
    <cellStyle name="ÅëÈ­_laroux_2 31" xfId="1014"/>
    <cellStyle name="AeE­_laroux_2 32" xfId="1015"/>
    <cellStyle name="ÅëÈ­_laroux_2 32" xfId="1016"/>
    <cellStyle name="AeE­_laroux_2 33" xfId="1017"/>
    <cellStyle name="ÅëÈ­_laroux_2 33" xfId="1018"/>
    <cellStyle name="AeE­_laroux_2 34" xfId="1019"/>
    <cellStyle name="ÅëÈ­_laroux_2 34" xfId="1020"/>
    <cellStyle name="AeE­_laroux_2 35" xfId="1021"/>
    <cellStyle name="ÅëÈ­_laroux_2 35" xfId="1022"/>
    <cellStyle name="AeE­_laroux_2 36" xfId="1023"/>
    <cellStyle name="ÅëÈ­_laroux_2 36" xfId="1024"/>
    <cellStyle name="AeE­_laroux_2 37" xfId="1025"/>
    <cellStyle name="ÅëÈ­_laroux_2 37" xfId="1026"/>
    <cellStyle name="AeE­_laroux_2 38" xfId="1027"/>
    <cellStyle name="ÅëÈ­_laroux_2 38" xfId="1028"/>
    <cellStyle name="AeE­_laroux_2 39" xfId="1029"/>
    <cellStyle name="ÅëÈ­_laroux_2 39" xfId="1030"/>
    <cellStyle name="AeE­_laroux_2 4" xfId="1031"/>
    <cellStyle name="ÅëÈ­_laroux_2 4" xfId="1032"/>
    <cellStyle name="AeE­_laroux_2 40" xfId="1033"/>
    <cellStyle name="ÅëÈ­_laroux_2 40" xfId="1034"/>
    <cellStyle name="AeE­_laroux_2 41" xfId="1035"/>
    <cellStyle name="ÅëÈ­_laroux_2 41" xfId="1036"/>
    <cellStyle name="AeE­_laroux_2 5" xfId="1037"/>
    <cellStyle name="ÅëÈ­_laroux_2 5" xfId="1038"/>
    <cellStyle name="AeE­_laroux_2 6" xfId="1039"/>
    <cellStyle name="ÅëÈ­_laroux_2 6" xfId="1040"/>
    <cellStyle name="AeE­_laroux_2 7" xfId="1041"/>
    <cellStyle name="ÅëÈ­_laroux_2 7" xfId="1042"/>
    <cellStyle name="AeE­_laroux_2 8" xfId="1043"/>
    <cellStyle name="ÅëÈ­_laroux_2 8" xfId="1044"/>
    <cellStyle name="AeE­_laroux_2 9" xfId="1045"/>
    <cellStyle name="ÅëÈ­_laroux_2 9" xfId="1046"/>
    <cellStyle name="AeE­_laroux_2_41-06농림16" xfId="78"/>
    <cellStyle name="ÅëÈ­_laroux_2_41-06농림16" xfId="79"/>
    <cellStyle name="AeE­_laroux_2_41-06농림16 10" xfId="1047"/>
    <cellStyle name="ÅëÈ­_laroux_2_41-06농림16 10" xfId="1048"/>
    <cellStyle name="AeE­_laroux_2_41-06농림16 11" xfId="1049"/>
    <cellStyle name="ÅëÈ­_laroux_2_41-06농림16 11" xfId="1050"/>
    <cellStyle name="AeE­_laroux_2_41-06농림16 12" xfId="1051"/>
    <cellStyle name="ÅëÈ­_laroux_2_41-06농림16 12" xfId="1052"/>
    <cellStyle name="AeE­_laroux_2_41-06농림16 13" xfId="1053"/>
    <cellStyle name="ÅëÈ­_laroux_2_41-06농림16 13" xfId="1054"/>
    <cellStyle name="AeE­_laroux_2_41-06농림16 14" xfId="1055"/>
    <cellStyle name="ÅëÈ­_laroux_2_41-06농림16 14" xfId="1056"/>
    <cellStyle name="AeE­_laroux_2_41-06농림16 15" xfId="1057"/>
    <cellStyle name="ÅëÈ­_laroux_2_41-06농림16 15" xfId="1058"/>
    <cellStyle name="AeE­_laroux_2_41-06농림16 16" xfId="1059"/>
    <cellStyle name="ÅëÈ­_laroux_2_41-06농림16 16" xfId="1060"/>
    <cellStyle name="AeE­_laroux_2_41-06농림16 17" xfId="1061"/>
    <cellStyle name="ÅëÈ­_laroux_2_41-06농림16 17" xfId="1062"/>
    <cellStyle name="AeE­_laroux_2_41-06농림16 18" xfId="1063"/>
    <cellStyle name="ÅëÈ­_laroux_2_41-06농림16 18" xfId="1064"/>
    <cellStyle name="AeE­_laroux_2_41-06농림16 19" xfId="1065"/>
    <cellStyle name="ÅëÈ­_laroux_2_41-06농림16 19" xfId="1066"/>
    <cellStyle name="AeE­_laroux_2_41-06농림16 2" xfId="1067"/>
    <cellStyle name="ÅëÈ­_laroux_2_41-06농림16 2" xfId="1068"/>
    <cellStyle name="AeE­_laroux_2_41-06농림16 20" xfId="1069"/>
    <cellStyle name="ÅëÈ­_laroux_2_41-06농림16 20" xfId="1070"/>
    <cellStyle name="AeE­_laroux_2_41-06농림16 21" xfId="1071"/>
    <cellStyle name="ÅëÈ­_laroux_2_41-06농림16 21" xfId="1072"/>
    <cellStyle name="AeE­_laroux_2_41-06농림16 22" xfId="1073"/>
    <cellStyle name="ÅëÈ­_laroux_2_41-06농림16 22" xfId="1074"/>
    <cellStyle name="AeE­_laroux_2_41-06농림16 23" xfId="1075"/>
    <cellStyle name="ÅëÈ­_laroux_2_41-06농림16 23" xfId="1076"/>
    <cellStyle name="AeE­_laroux_2_41-06농림16 24" xfId="1077"/>
    <cellStyle name="ÅëÈ­_laroux_2_41-06농림16 24" xfId="1078"/>
    <cellStyle name="AeE­_laroux_2_41-06농림16 25" xfId="1079"/>
    <cellStyle name="ÅëÈ­_laroux_2_41-06농림16 25" xfId="1080"/>
    <cellStyle name="AeE­_laroux_2_41-06농림16 26" xfId="1081"/>
    <cellStyle name="ÅëÈ­_laroux_2_41-06농림16 26" xfId="1082"/>
    <cellStyle name="AeE­_laroux_2_41-06농림16 27" xfId="1083"/>
    <cellStyle name="ÅëÈ­_laroux_2_41-06농림16 27" xfId="1084"/>
    <cellStyle name="AeE­_laroux_2_41-06농림16 28" xfId="1085"/>
    <cellStyle name="ÅëÈ­_laroux_2_41-06농림16 28" xfId="1086"/>
    <cellStyle name="AeE­_laroux_2_41-06농림16 29" xfId="1087"/>
    <cellStyle name="ÅëÈ­_laroux_2_41-06농림16 29" xfId="1088"/>
    <cellStyle name="AeE­_laroux_2_41-06농림16 3" xfId="1089"/>
    <cellStyle name="ÅëÈ­_laroux_2_41-06농림16 3" xfId="1090"/>
    <cellStyle name="AeE­_laroux_2_41-06농림16 30" xfId="1091"/>
    <cellStyle name="ÅëÈ­_laroux_2_41-06농림16 30" xfId="1092"/>
    <cellStyle name="AeE­_laroux_2_41-06농림16 31" xfId="1093"/>
    <cellStyle name="ÅëÈ­_laroux_2_41-06농림16 31" xfId="1094"/>
    <cellStyle name="AeE­_laroux_2_41-06농림16 32" xfId="1095"/>
    <cellStyle name="ÅëÈ­_laroux_2_41-06농림16 32" xfId="1096"/>
    <cellStyle name="AeE­_laroux_2_41-06농림16 33" xfId="1097"/>
    <cellStyle name="ÅëÈ­_laroux_2_41-06농림16 33" xfId="1098"/>
    <cellStyle name="AeE­_laroux_2_41-06농림16 34" xfId="1099"/>
    <cellStyle name="ÅëÈ­_laroux_2_41-06농림16 34" xfId="1100"/>
    <cellStyle name="AeE­_laroux_2_41-06농림16 35" xfId="1101"/>
    <cellStyle name="ÅëÈ­_laroux_2_41-06농림16 35" xfId="1102"/>
    <cellStyle name="AeE­_laroux_2_41-06농림16 36" xfId="1103"/>
    <cellStyle name="ÅëÈ­_laroux_2_41-06농림16 36" xfId="1104"/>
    <cellStyle name="AeE­_laroux_2_41-06농림16 37" xfId="1105"/>
    <cellStyle name="ÅëÈ­_laroux_2_41-06농림16 37" xfId="1106"/>
    <cellStyle name="AeE­_laroux_2_41-06농림16 38" xfId="1107"/>
    <cellStyle name="ÅëÈ­_laroux_2_41-06농림16 38" xfId="1108"/>
    <cellStyle name="AeE­_laroux_2_41-06농림16 39" xfId="1109"/>
    <cellStyle name="ÅëÈ­_laroux_2_41-06농림16 39" xfId="1110"/>
    <cellStyle name="AeE­_laroux_2_41-06농림16 4" xfId="1111"/>
    <cellStyle name="ÅëÈ­_laroux_2_41-06농림16 4" xfId="1112"/>
    <cellStyle name="AeE­_laroux_2_41-06농림16 40" xfId="1113"/>
    <cellStyle name="ÅëÈ­_laroux_2_41-06농림16 40" xfId="1114"/>
    <cellStyle name="AeE­_laroux_2_41-06농림16 41" xfId="1115"/>
    <cellStyle name="ÅëÈ­_laroux_2_41-06농림16 41" xfId="1116"/>
    <cellStyle name="AeE­_laroux_2_41-06농림16 5" xfId="1117"/>
    <cellStyle name="ÅëÈ­_laroux_2_41-06농림16 5" xfId="1118"/>
    <cellStyle name="AeE­_laroux_2_41-06농림16 6" xfId="1119"/>
    <cellStyle name="ÅëÈ­_laroux_2_41-06농림16 6" xfId="1120"/>
    <cellStyle name="AeE­_laroux_2_41-06농림16 7" xfId="1121"/>
    <cellStyle name="ÅëÈ­_laroux_2_41-06농림16 7" xfId="1122"/>
    <cellStyle name="AeE­_laroux_2_41-06농림16 8" xfId="1123"/>
    <cellStyle name="ÅëÈ­_laroux_2_41-06농림16 8" xfId="1124"/>
    <cellStyle name="AeE­_laroux_2_41-06농림16 9" xfId="1125"/>
    <cellStyle name="ÅëÈ­_laroux_2_41-06농림16 9" xfId="1126"/>
    <cellStyle name="AeE­_laroux_2_41-06농림41" xfId="80"/>
    <cellStyle name="ÅëÈ­_laroux_2_41-06농림41" xfId="81"/>
    <cellStyle name="AeE­_laroux_2_41-06농림41 10" xfId="1127"/>
    <cellStyle name="ÅëÈ­_laroux_2_41-06농림41 10" xfId="1128"/>
    <cellStyle name="AeE­_laroux_2_41-06농림41 11" xfId="1129"/>
    <cellStyle name="ÅëÈ­_laroux_2_41-06농림41 11" xfId="1130"/>
    <cellStyle name="AeE­_laroux_2_41-06농림41 12" xfId="1131"/>
    <cellStyle name="ÅëÈ­_laroux_2_41-06농림41 12" xfId="1132"/>
    <cellStyle name="AeE­_laroux_2_41-06농림41 13" xfId="1133"/>
    <cellStyle name="ÅëÈ­_laroux_2_41-06농림41 13" xfId="1134"/>
    <cellStyle name="AeE­_laroux_2_41-06농림41 14" xfId="1135"/>
    <cellStyle name="ÅëÈ­_laroux_2_41-06농림41 14" xfId="1136"/>
    <cellStyle name="AeE­_laroux_2_41-06농림41 15" xfId="1137"/>
    <cellStyle name="ÅëÈ­_laroux_2_41-06농림41 15" xfId="1138"/>
    <cellStyle name="AeE­_laroux_2_41-06농림41 16" xfId="1139"/>
    <cellStyle name="ÅëÈ­_laroux_2_41-06농림41 16" xfId="1140"/>
    <cellStyle name="AeE­_laroux_2_41-06농림41 17" xfId="1141"/>
    <cellStyle name="ÅëÈ­_laroux_2_41-06농림41 17" xfId="1142"/>
    <cellStyle name="AeE­_laroux_2_41-06농림41 18" xfId="1143"/>
    <cellStyle name="ÅëÈ­_laroux_2_41-06농림41 18" xfId="1144"/>
    <cellStyle name="AeE­_laroux_2_41-06농림41 19" xfId="1145"/>
    <cellStyle name="ÅëÈ­_laroux_2_41-06농림41 19" xfId="1146"/>
    <cellStyle name="AeE­_laroux_2_41-06농림41 2" xfId="1147"/>
    <cellStyle name="ÅëÈ­_laroux_2_41-06농림41 2" xfId="1148"/>
    <cellStyle name="AeE­_laroux_2_41-06농림41 20" xfId="1149"/>
    <cellStyle name="ÅëÈ­_laroux_2_41-06농림41 20" xfId="1150"/>
    <cellStyle name="AeE­_laroux_2_41-06농림41 21" xfId="1151"/>
    <cellStyle name="ÅëÈ­_laroux_2_41-06농림41 21" xfId="1152"/>
    <cellStyle name="AeE­_laroux_2_41-06농림41 22" xfId="1153"/>
    <cellStyle name="ÅëÈ­_laroux_2_41-06농림41 22" xfId="1154"/>
    <cellStyle name="AeE­_laroux_2_41-06농림41 23" xfId="1155"/>
    <cellStyle name="ÅëÈ­_laroux_2_41-06농림41 23" xfId="1156"/>
    <cellStyle name="AeE­_laroux_2_41-06농림41 24" xfId="1157"/>
    <cellStyle name="ÅëÈ­_laroux_2_41-06농림41 24" xfId="1158"/>
    <cellStyle name="AeE­_laroux_2_41-06농림41 25" xfId="1159"/>
    <cellStyle name="ÅëÈ­_laroux_2_41-06농림41 25" xfId="1160"/>
    <cellStyle name="AeE­_laroux_2_41-06농림41 26" xfId="1161"/>
    <cellStyle name="ÅëÈ­_laroux_2_41-06농림41 26" xfId="1162"/>
    <cellStyle name="AeE­_laroux_2_41-06농림41 27" xfId="1163"/>
    <cellStyle name="ÅëÈ­_laroux_2_41-06농림41 27" xfId="1164"/>
    <cellStyle name="AeE­_laroux_2_41-06농림41 28" xfId="1165"/>
    <cellStyle name="ÅëÈ­_laroux_2_41-06농림41 28" xfId="1166"/>
    <cellStyle name="AeE­_laroux_2_41-06농림41 29" xfId="1167"/>
    <cellStyle name="ÅëÈ­_laroux_2_41-06농림41 29" xfId="1168"/>
    <cellStyle name="AeE­_laroux_2_41-06농림41 3" xfId="1169"/>
    <cellStyle name="ÅëÈ­_laroux_2_41-06농림41 3" xfId="1170"/>
    <cellStyle name="AeE­_laroux_2_41-06농림41 30" xfId="1171"/>
    <cellStyle name="ÅëÈ­_laroux_2_41-06농림41 30" xfId="1172"/>
    <cellStyle name="AeE­_laroux_2_41-06농림41 31" xfId="1173"/>
    <cellStyle name="ÅëÈ­_laroux_2_41-06농림41 31" xfId="1174"/>
    <cellStyle name="AeE­_laroux_2_41-06농림41 32" xfId="1175"/>
    <cellStyle name="ÅëÈ­_laroux_2_41-06농림41 32" xfId="1176"/>
    <cellStyle name="AeE­_laroux_2_41-06농림41 33" xfId="1177"/>
    <cellStyle name="ÅëÈ­_laroux_2_41-06농림41 33" xfId="1178"/>
    <cellStyle name="AeE­_laroux_2_41-06농림41 34" xfId="1179"/>
    <cellStyle name="ÅëÈ­_laroux_2_41-06농림41 34" xfId="1180"/>
    <cellStyle name="AeE­_laroux_2_41-06농림41 35" xfId="1181"/>
    <cellStyle name="ÅëÈ­_laroux_2_41-06농림41 35" xfId="1182"/>
    <cellStyle name="AeE­_laroux_2_41-06농림41 36" xfId="1183"/>
    <cellStyle name="ÅëÈ­_laroux_2_41-06농림41 36" xfId="1184"/>
    <cellStyle name="AeE­_laroux_2_41-06농림41 37" xfId="1185"/>
    <cellStyle name="ÅëÈ­_laroux_2_41-06농림41 37" xfId="1186"/>
    <cellStyle name="AeE­_laroux_2_41-06농림41 38" xfId="1187"/>
    <cellStyle name="ÅëÈ­_laroux_2_41-06농림41 38" xfId="1188"/>
    <cellStyle name="AeE­_laroux_2_41-06농림41 39" xfId="1189"/>
    <cellStyle name="ÅëÈ­_laroux_2_41-06농림41 39" xfId="1190"/>
    <cellStyle name="AeE­_laroux_2_41-06농림41 4" xfId="1191"/>
    <cellStyle name="ÅëÈ­_laroux_2_41-06농림41 4" xfId="1192"/>
    <cellStyle name="AeE­_laroux_2_41-06농림41 40" xfId="1193"/>
    <cellStyle name="ÅëÈ­_laroux_2_41-06농림41 40" xfId="1194"/>
    <cellStyle name="AeE­_laroux_2_41-06농림41 41" xfId="1195"/>
    <cellStyle name="ÅëÈ­_laroux_2_41-06농림41 41" xfId="1196"/>
    <cellStyle name="AeE­_laroux_2_41-06농림41 5" xfId="1197"/>
    <cellStyle name="ÅëÈ­_laroux_2_41-06농림41 5" xfId="1198"/>
    <cellStyle name="AeE­_laroux_2_41-06농림41 6" xfId="1199"/>
    <cellStyle name="ÅëÈ­_laroux_2_41-06농림41 6" xfId="1200"/>
    <cellStyle name="AeE­_laroux_2_41-06농림41 7" xfId="1201"/>
    <cellStyle name="ÅëÈ­_laroux_2_41-06농림41 7" xfId="1202"/>
    <cellStyle name="AeE­_laroux_2_41-06농림41 8" xfId="1203"/>
    <cellStyle name="ÅëÈ­_laroux_2_41-06농림41 8" xfId="1204"/>
    <cellStyle name="AeE­_laroux_2_41-06농림41 9" xfId="1205"/>
    <cellStyle name="ÅëÈ­_laroux_2_41-06농림41 9" xfId="1206"/>
    <cellStyle name="AeE­_Sheet1" xfId="82"/>
    <cellStyle name="ÅëÈ­_Sheet1" xfId="83"/>
    <cellStyle name="AeE­_Sheet1 10" xfId="1207"/>
    <cellStyle name="ÅëÈ­_Sheet1 10" xfId="1208"/>
    <cellStyle name="AeE­_Sheet1 11" xfId="1209"/>
    <cellStyle name="ÅëÈ­_Sheet1 11" xfId="1210"/>
    <cellStyle name="AeE­_Sheet1 12" xfId="1211"/>
    <cellStyle name="ÅëÈ­_Sheet1 12" xfId="1212"/>
    <cellStyle name="AeE­_Sheet1 12 10" xfId="4213"/>
    <cellStyle name="ÅëÈ­_Sheet1 13" xfId="1213"/>
    <cellStyle name="AeE­_Sheet1 14" xfId="1214"/>
    <cellStyle name="ÅëÈ­_Sheet1 14" xfId="1215"/>
    <cellStyle name="AeE­_Sheet1 14 10" xfId="4214"/>
    <cellStyle name="ÅëÈ­_Sheet1 14 10" xfId="4215"/>
    <cellStyle name="AeE­_Sheet1 14 11" xfId="4216"/>
    <cellStyle name="ÅëÈ­_Sheet1 14 11" xfId="4217"/>
    <cellStyle name="AeE­_Sheet1 14 12" xfId="4218"/>
    <cellStyle name="ÅëÈ­_Sheet1 14 12" xfId="4219"/>
    <cellStyle name="AeE­_Sheet1 14 13" xfId="4220"/>
    <cellStyle name="ÅëÈ­_Sheet1 14 13" xfId="4221"/>
    <cellStyle name="AeE­_Sheet1 14 14" xfId="4222"/>
    <cellStyle name="ÅëÈ­_Sheet1 14 14" xfId="4223"/>
    <cellStyle name="AeE­_Sheet1 14 15" xfId="4224"/>
    <cellStyle name="ÅëÈ­_Sheet1 14 15" xfId="4225"/>
    <cellStyle name="AeE­_Sheet1 14 16" xfId="4226"/>
    <cellStyle name="ÅëÈ­_Sheet1 14 16" xfId="4227"/>
    <cellStyle name="AeE­_Sheet1 14 17" xfId="4228"/>
    <cellStyle name="ÅëÈ­_Sheet1 14 17" xfId="4229"/>
    <cellStyle name="AeE­_Sheet1 14 18" xfId="4230"/>
    <cellStyle name="ÅëÈ­_Sheet1 14 18" xfId="4231"/>
    <cellStyle name="AeE­_Sheet1 14 19" xfId="4232"/>
    <cellStyle name="ÅëÈ­_Sheet1 14 19" xfId="4233"/>
    <cellStyle name="AeE­_Sheet1 14 2" xfId="4234"/>
    <cellStyle name="ÅëÈ­_Sheet1 14 2" xfId="4235"/>
    <cellStyle name="AeE­_Sheet1 14 20" xfId="4236"/>
    <cellStyle name="ÅëÈ­_Sheet1 14 20" xfId="4237"/>
    <cellStyle name="AeE­_Sheet1 14 21" xfId="4238"/>
    <cellStyle name="ÅëÈ­_Sheet1 14 21" xfId="4239"/>
    <cellStyle name="AeE­_Sheet1 14 22" xfId="4240"/>
    <cellStyle name="ÅëÈ­_Sheet1 14 22" xfId="4241"/>
    <cellStyle name="AeE­_Sheet1 14 23" xfId="4242"/>
    <cellStyle name="ÅëÈ­_Sheet1 14 23" xfId="4243"/>
    <cellStyle name="AeE­_Sheet1 14 24" xfId="4244"/>
    <cellStyle name="ÅëÈ­_Sheet1 14 24" xfId="4245"/>
    <cellStyle name="AeE­_Sheet1 14 25" xfId="4246"/>
    <cellStyle name="ÅëÈ­_Sheet1 14 25" xfId="4247"/>
    <cellStyle name="AeE­_Sheet1 14 26" xfId="4248"/>
    <cellStyle name="ÅëÈ­_Sheet1 14 26" xfId="4249"/>
    <cellStyle name="AeE­_Sheet1 14 27" xfId="4250"/>
    <cellStyle name="ÅëÈ­_Sheet1 14 27" xfId="4251"/>
    <cellStyle name="AeE­_Sheet1 14 28" xfId="4252"/>
    <cellStyle name="ÅëÈ­_Sheet1 14 28" xfId="4253"/>
    <cellStyle name="AeE­_Sheet1 14 29" xfId="4254"/>
    <cellStyle name="ÅëÈ­_Sheet1 14 29" xfId="4255"/>
    <cellStyle name="AeE­_Sheet1 14 3" xfId="4256"/>
    <cellStyle name="ÅëÈ­_Sheet1 14 3" xfId="4257"/>
    <cellStyle name="AeE­_Sheet1 14 30" xfId="4258"/>
    <cellStyle name="ÅëÈ­_Sheet1 14 30" xfId="4259"/>
    <cellStyle name="AeE­_Sheet1 14 31" xfId="4260"/>
    <cellStyle name="ÅëÈ­_Sheet1 14 31" xfId="4261"/>
    <cellStyle name="AeE­_Sheet1 14 32" xfId="4262"/>
    <cellStyle name="ÅëÈ­_Sheet1 14 32" xfId="4263"/>
    <cellStyle name="AeE­_Sheet1 14 33" xfId="4264"/>
    <cellStyle name="ÅëÈ­_Sheet1 14 33" xfId="4265"/>
    <cellStyle name="AeE­_Sheet1 14 34" xfId="4266"/>
    <cellStyle name="ÅëÈ­_Sheet1 14 34" xfId="4267"/>
    <cellStyle name="AeE­_Sheet1 14 35" xfId="4268"/>
    <cellStyle name="ÅëÈ­_Sheet1 14 35" xfId="4269"/>
    <cellStyle name="AeE­_Sheet1 14 36" xfId="4270"/>
    <cellStyle name="ÅëÈ­_Sheet1 14 36" xfId="4271"/>
    <cellStyle name="AeE­_Sheet1 14 37" xfId="4272"/>
    <cellStyle name="ÅëÈ­_Sheet1 14 37" xfId="4273"/>
    <cellStyle name="AeE­_Sheet1 14 38" xfId="4274"/>
    <cellStyle name="ÅëÈ­_Sheet1 14 38" xfId="4275"/>
    <cellStyle name="AeE­_Sheet1 14 39" xfId="4276"/>
    <cellStyle name="ÅëÈ­_Sheet1 14 39" xfId="4277"/>
    <cellStyle name="AeE­_Sheet1 14 4" xfId="4278"/>
    <cellStyle name="ÅëÈ­_Sheet1 14 4" xfId="4279"/>
    <cellStyle name="AeE­_Sheet1 14 40" xfId="4280"/>
    <cellStyle name="ÅëÈ­_Sheet1 14 40" xfId="4281"/>
    <cellStyle name="AeE­_Sheet1 14 5" xfId="4282"/>
    <cellStyle name="ÅëÈ­_Sheet1 14 5" xfId="4283"/>
    <cellStyle name="AeE­_Sheet1 14 6" xfId="4284"/>
    <cellStyle name="ÅëÈ­_Sheet1 14 6" xfId="4285"/>
    <cellStyle name="AeE­_Sheet1 14 7" xfId="4286"/>
    <cellStyle name="ÅëÈ­_Sheet1 14 7" xfId="4287"/>
    <cellStyle name="AeE­_Sheet1 14 8" xfId="4288"/>
    <cellStyle name="ÅëÈ­_Sheet1 14 8" xfId="4289"/>
    <cellStyle name="AeE­_Sheet1 14 9" xfId="4290"/>
    <cellStyle name="ÅëÈ­_Sheet1 14 9" xfId="4291"/>
    <cellStyle name="AeE­_Sheet1 15" xfId="1216"/>
    <cellStyle name="ÅëÈ­_Sheet1 15" xfId="1217"/>
    <cellStyle name="AeE­_Sheet1 16" xfId="1218"/>
    <cellStyle name="ÅëÈ­_Sheet1 16" xfId="1219"/>
    <cellStyle name="AeE­_Sheet1 17" xfId="1220"/>
    <cellStyle name="ÅëÈ­_Sheet1 17" xfId="1221"/>
    <cellStyle name="AeE­_Sheet1 18" xfId="1222"/>
    <cellStyle name="ÅëÈ­_Sheet1 18" xfId="1223"/>
    <cellStyle name="AeE­_Sheet1 19" xfId="1224"/>
    <cellStyle name="ÅëÈ­_Sheet1 19" xfId="1225"/>
    <cellStyle name="AeE­_Sheet1 2" xfId="1226"/>
    <cellStyle name="ÅëÈ­_Sheet1 2" xfId="1227"/>
    <cellStyle name="AeE­_Sheet1 20" xfId="1228"/>
    <cellStyle name="ÅëÈ­_Sheet1 20" xfId="1229"/>
    <cellStyle name="AeE­_Sheet1 21" xfId="1230"/>
    <cellStyle name="ÅëÈ­_Sheet1 21" xfId="1231"/>
    <cellStyle name="AeE­_Sheet1 22" xfId="1232"/>
    <cellStyle name="ÅëÈ­_Sheet1 22" xfId="1233"/>
    <cellStyle name="AeE­_Sheet1 23" xfId="1234"/>
    <cellStyle name="ÅëÈ­_Sheet1 23" xfId="1235"/>
    <cellStyle name="AeE­_Sheet1 24" xfId="1236"/>
    <cellStyle name="ÅëÈ­_Sheet1 24" xfId="1237"/>
    <cellStyle name="AeE­_Sheet1 25" xfId="1238"/>
    <cellStyle name="ÅëÈ­_Sheet1 25" xfId="1239"/>
    <cellStyle name="AeE­_Sheet1 26" xfId="1240"/>
    <cellStyle name="ÅëÈ­_Sheet1 26" xfId="1241"/>
    <cellStyle name="AeE­_Sheet1 27" xfId="1242"/>
    <cellStyle name="ÅëÈ­_Sheet1 27" xfId="1243"/>
    <cellStyle name="AeE­_Sheet1 28" xfId="1244"/>
    <cellStyle name="ÅëÈ­_Sheet1 28" xfId="1245"/>
    <cellStyle name="AeE­_Sheet1 29" xfId="1246"/>
    <cellStyle name="ÅëÈ­_Sheet1 29" xfId="1247"/>
    <cellStyle name="AeE­_Sheet1 3" xfId="1248"/>
    <cellStyle name="ÅëÈ­_Sheet1 3" xfId="1249"/>
    <cellStyle name="AeE­_Sheet1 30" xfId="1250"/>
    <cellStyle name="ÅëÈ­_Sheet1 30" xfId="1251"/>
    <cellStyle name="AeE­_Sheet1 31" xfId="1252"/>
    <cellStyle name="ÅëÈ­_Sheet1 31" xfId="1253"/>
    <cellStyle name="AeE­_Sheet1 32" xfId="1254"/>
    <cellStyle name="ÅëÈ­_Sheet1 32" xfId="1255"/>
    <cellStyle name="AeE­_Sheet1 33" xfId="1256"/>
    <cellStyle name="ÅëÈ­_Sheet1 33" xfId="1257"/>
    <cellStyle name="AeE­_Sheet1 34" xfId="1258"/>
    <cellStyle name="ÅëÈ­_Sheet1 34" xfId="1259"/>
    <cellStyle name="AeE­_Sheet1 35" xfId="1260"/>
    <cellStyle name="ÅëÈ­_Sheet1 35" xfId="1261"/>
    <cellStyle name="AeE­_Sheet1 36" xfId="1262"/>
    <cellStyle name="ÅëÈ­_Sheet1 36" xfId="1263"/>
    <cellStyle name="AeE­_Sheet1 37" xfId="1264"/>
    <cellStyle name="ÅëÈ­_Sheet1 37" xfId="1265"/>
    <cellStyle name="AeE­_Sheet1 38" xfId="1266"/>
    <cellStyle name="ÅëÈ­_Sheet1 38" xfId="1267"/>
    <cellStyle name="AeE­_Sheet1 39" xfId="1268"/>
    <cellStyle name="ÅëÈ­_Sheet1 39" xfId="1269"/>
    <cellStyle name="AeE­_Sheet1 4" xfId="1270"/>
    <cellStyle name="ÅëÈ­_Sheet1 4" xfId="1271"/>
    <cellStyle name="AeE­_Sheet1 40" xfId="1272"/>
    <cellStyle name="ÅëÈ­_Sheet1 40" xfId="1273"/>
    <cellStyle name="AeE­_Sheet1 41" xfId="1274"/>
    <cellStyle name="ÅëÈ­_Sheet1 41" xfId="1275"/>
    <cellStyle name="AeE­_Sheet1 5" xfId="1276"/>
    <cellStyle name="ÅëÈ­_Sheet1 5" xfId="1277"/>
    <cellStyle name="AeE­_Sheet1 6" xfId="1278"/>
    <cellStyle name="ÅëÈ­_Sheet1 6" xfId="1279"/>
    <cellStyle name="AeE­_Sheet1 7" xfId="1280"/>
    <cellStyle name="ÅëÈ­_Sheet1 7" xfId="1281"/>
    <cellStyle name="AeE­_Sheet1 8" xfId="1282"/>
    <cellStyle name="ÅëÈ­_Sheet1 8" xfId="1283"/>
    <cellStyle name="AeE­_Sheet1 9" xfId="1284"/>
    <cellStyle name="ÅëÈ­_Sheet1 9" xfId="1285"/>
    <cellStyle name="AeE­_Sheet1_41-06농림16" xfId="84"/>
    <cellStyle name="ÅëÈ­_Sheet1_41-06농림16" xfId="85"/>
    <cellStyle name="AeE­_Sheet1_41-06농림16 10" xfId="1286"/>
    <cellStyle name="ÅëÈ­_Sheet1_41-06농림16 10" xfId="1287"/>
    <cellStyle name="AeE­_Sheet1_41-06농림16 11" xfId="1288"/>
    <cellStyle name="ÅëÈ­_Sheet1_41-06농림16 11" xfId="1289"/>
    <cellStyle name="AeE­_Sheet1_41-06농림16 12" xfId="1290"/>
    <cellStyle name="ÅëÈ­_Sheet1_41-06농림16 12" xfId="1291"/>
    <cellStyle name="AeE­_Sheet1_41-06농림16 12 10" xfId="4292"/>
    <cellStyle name="ÅëÈ­_Sheet1_41-06농림16 13" xfId="1292"/>
    <cellStyle name="AeE­_Sheet1_41-06농림16 14" xfId="1293"/>
    <cellStyle name="ÅëÈ­_Sheet1_41-06농림16 14" xfId="1294"/>
    <cellStyle name="AeE­_Sheet1_41-06농림16 14 10" xfId="4293"/>
    <cellStyle name="ÅëÈ­_Sheet1_41-06농림16 14 10" xfId="4294"/>
    <cellStyle name="AeE­_Sheet1_41-06농림16 14 11" xfId="4295"/>
    <cellStyle name="ÅëÈ­_Sheet1_41-06농림16 14 11" xfId="4296"/>
    <cellStyle name="AeE­_Sheet1_41-06농림16 14 12" xfId="4297"/>
    <cellStyle name="ÅëÈ­_Sheet1_41-06농림16 14 12" xfId="4298"/>
    <cellStyle name="AeE­_Sheet1_41-06농림16 14 13" xfId="4299"/>
    <cellStyle name="ÅëÈ­_Sheet1_41-06농림16 14 13" xfId="4300"/>
    <cellStyle name="AeE­_Sheet1_41-06농림16 14 14" xfId="4301"/>
    <cellStyle name="ÅëÈ­_Sheet1_41-06농림16 14 14" xfId="4302"/>
    <cellStyle name="AeE­_Sheet1_41-06농림16 14 15" xfId="4303"/>
    <cellStyle name="ÅëÈ­_Sheet1_41-06농림16 14 15" xfId="4304"/>
    <cellStyle name="AeE­_Sheet1_41-06농림16 14 16" xfId="4305"/>
    <cellStyle name="ÅëÈ­_Sheet1_41-06농림16 14 16" xfId="4306"/>
    <cellStyle name="AeE­_Sheet1_41-06농림16 14 17" xfId="4307"/>
    <cellStyle name="ÅëÈ­_Sheet1_41-06농림16 14 17" xfId="4308"/>
    <cellStyle name="AeE­_Sheet1_41-06농림16 14 18" xfId="4309"/>
    <cellStyle name="ÅëÈ­_Sheet1_41-06농림16 14 18" xfId="4310"/>
    <cellStyle name="AeE­_Sheet1_41-06농림16 14 19" xfId="4311"/>
    <cellStyle name="ÅëÈ­_Sheet1_41-06농림16 14 19" xfId="4312"/>
    <cellStyle name="AeE­_Sheet1_41-06농림16 14 2" xfId="4313"/>
    <cellStyle name="ÅëÈ­_Sheet1_41-06농림16 14 2" xfId="4314"/>
    <cellStyle name="AeE­_Sheet1_41-06농림16 14 20" xfId="4315"/>
    <cellStyle name="ÅëÈ­_Sheet1_41-06농림16 14 20" xfId="4316"/>
    <cellStyle name="AeE­_Sheet1_41-06농림16 14 21" xfId="4317"/>
    <cellStyle name="ÅëÈ­_Sheet1_41-06농림16 14 21" xfId="4318"/>
    <cellStyle name="AeE­_Sheet1_41-06농림16 14 22" xfId="4319"/>
    <cellStyle name="ÅëÈ­_Sheet1_41-06농림16 14 22" xfId="4320"/>
    <cellStyle name="AeE­_Sheet1_41-06농림16 14 23" xfId="4321"/>
    <cellStyle name="ÅëÈ­_Sheet1_41-06농림16 14 23" xfId="4322"/>
    <cellStyle name="AeE­_Sheet1_41-06농림16 14 24" xfId="4323"/>
    <cellStyle name="ÅëÈ­_Sheet1_41-06농림16 14 24" xfId="4324"/>
    <cellStyle name="AeE­_Sheet1_41-06농림16 14 25" xfId="4325"/>
    <cellStyle name="ÅëÈ­_Sheet1_41-06농림16 14 25" xfId="4326"/>
    <cellStyle name="AeE­_Sheet1_41-06농림16 14 26" xfId="4327"/>
    <cellStyle name="ÅëÈ­_Sheet1_41-06농림16 14 26" xfId="4328"/>
    <cellStyle name="AeE­_Sheet1_41-06농림16 14 27" xfId="4329"/>
    <cellStyle name="ÅëÈ­_Sheet1_41-06농림16 14 27" xfId="4330"/>
    <cellStyle name="AeE­_Sheet1_41-06농림16 14 28" xfId="4331"/>
    <cellStyle name="ÅëÈ­_Sheet1_41-06농림16 14 28" xfId="4332"/>
    <cellStyle name="AeE­_Sheet1_41-06농림16 14 29" xfId="4333"/>
    <cellStyle name="ÅëÈ­_Sheet1_41-06농림16 14 29" xfId="4334"/>
    <cellStyle name="AeE­_Sheet1_41-06농림16 14 3" xfId="4335"/>
    <cellStyle name="ÅëÈ­_Sheet1_41-06농림16 14 3" xfId="4336"/>
    <cellStyle name="AeE­_Sheet1_41-06농림16 14 30" xfId="4337"/>
    <cellStyle name="ÅëÈ­_Sheet1_41-06농림16 14 30" xfId="4338"/>
    <cellStyle name="AeE­_Sheet1_41-06농림16 14 31" xfId="4339"/>
    <cellStyle name="ÅëÈ­_Sheet1_41-06농림16 14 31" xfId="4340"/>
    <cellStyle name="AeE­_Sheet1_41-06농림16 14 32" xfId="4341"/>
    <cellStyle name="ÅëÈ­_Sheet1_41-06농림16 14 32" xfId="4342"/>
    <cellStyle name="AeE­_Sheet1_41-06농림16 14 33" xfId="4343"/>
    <cellStyle name="ÅëÈ­_Sheet1_41-06농림16 14 33" xfId="4344"/>
    <cellStyle name="AeE­_Sheet1_41-06농림16 14 34" xfId="4345"/>
    <cellStyle name="ÅëÈ­_Sheet1_41-06농림16 14 34" xfId="4346"/>
    <cellStyle name="AeE­_Sheet1_41-06농림16 14 35" xfId="4347"/>
    <cellStyle name="ÅëÈ­_Sheet1_41-06농림16 14 35" xfId="4348"/>
    <cellStyle name="AeE­_Sheet1_41-06농림16 14 36" xfId="4349"/>
    <cellStyle name="ÅëÈ­_Sheet1_41-06농림16 14 36" xfId="4350"/>
    <cellStyle name="AeE­_Sheet1_41-06농림16 14 37" xfId="4351"/>
    <cellStyle name="ÅëÈ­_Sheet1_41-06농림16 14 37" xfId="4352"/>
    <cellStyle name="AeE­_Sheet1_41-06농림16 14 38" xfId="4353"/>
    <cellStyle name="ÅëÈ­_Sheet1_41-06농림16 14 38" xfId="4354"/>
    <cellStyle name="AeE­_Sheet1_41-06농림16 14 39" xfId="4355"/>
    <cellStyle name="ÅëÈ­_Sheet1_41-06농림16 14 39" xfId="4356"/>
    <cellStyle name="AeE­_Sheet1_41-06농림16 14 4" xfId="4357"/>
    <cellStyle name="ÅëÈ­_Sheet1_41-06농림16 14 4" xfId="4358"/>
    <cellStyle name="AeE­_Sheet1_41-06농림16 14 40" xfId="4359"/>
    <cellStyle name="ÅëÈ­_Sheet1_41-06농림16 14 40" xfId="4360"/>
    <cellStyle name="AeE­_Sheet1_41-06농림16 14 5" xfId="4361"/>
    <cellStyle name="ÅëÈ­_Sheet1_41-06농림16 14 5" xfId="4362"/>
    <cellStyle name="AeE­_Sheet1_41-06농림16 14 6" xfId="4363"/>
    <cellStyle name="ÅëÈ­_Sheet1_41-06농림16 14 6" xfId="4364"/>
    <cellStyle name="AeE­_Sheet1_41-06농림16 14 7" xfId="4365"/>
    <cellStyle name="ÅëÈ­_Sheet1_41-06농림16 14 7" xfId="4366"/>
    <cellStyle name="AeE­_Sheet1_41-06농림16 14 8" xfId="4367"/>
    <cellStyle name="ÅëÈ­_Sheet1_41-06농림16 14 8" xfId="4368"/>
    <cellStyle name="AeE­_Sheet1_41-06농림16 14 9" xfId="4369"/>
    <cellStyle name="ÅëÈ­_Sheet1_41-06농림16 14 9" xfId="4370"/>
    <cellStyle name="AeE­_Sheet1_41-06농림16 15" xfId="1295"/>
    <cellStyle name="ÅëÈ­_Sheet1_41-06농림16 15" xfId="1296"/>
    <cellStyle name="AeE­_Sheet1_41-06농림16 16" xfId="1297"/>
    <cellStyle name="ÅëÈ­_Sheet1_41-06농림16 16" xfId="1298"/>
    <cellStyle name="AeE­_Sheet1_41-06농림16 17" xfId="1299"/>
    <cellStyle name="ÅëÈ­_Sheet1_41-06농림16 17" xfId="1300"/>
    <cellStyle name="AeE­_Sheet1_41-06농림16 18" xfId="1301"/>
    <cellStyle name="ÅëÈ­_Sheet1_41-06농림16 18" xfId="1302"/>
    <cellStyle name="AeE­_Sheet1_41-06농림16 19" xfId="1303"/>
    <cellStyle name="ÅëÈ­_Sheet1_41-06농림16 19" xfId="1304"/>
    <cellStyle name="AeE­_Sheet1_41-06농림16 2" xfId="1305"/>
    <cellStyle name="ÅëÈ­_Sheet1_41-06농림16 2" xfId="1306"/>
    <cellStyle name="AeE­_Sheet1_41-06농림16 20" xfId="1307"/>
    <cellStyle name="ÅëÈ­_Sheet1_41-06농림16 20" xfId="1308"/>
    <cellStyle name="AeE­_Sheet1_41-06농림16 21" xfId="1309"/>
    <cellStyle name="ÅëÈ­_Sheet1_41-06농림16 21" xfId="1310"/>
    <cellStyle name="AeE­_Sheet1_41-06농림16 22" xfId="1311"/>
    <cellStyle name="ÅëÈ­_Sheet1_41-06농림16 22" xfId="1312"/>
    <cellStyle name="AeE­_Sheet1_41-06농림16 23" xfId="1313"/>
    <cellStyle name="ÅëÈ­_Sheet1_41-06농림16 23" xfId="1314"/>
    <cellStyle name="AeE­_Sheet1_41-06농림16 24" xfId="1315"/>
    <cellStyle name="ÅëÈ­_Sheet1_41-06농림16 24" xfId="1316"/>
    <cellStyle name="AeE­_Sheet1_41-06농림16 25" xfId="1317"/>
    <cellStyle name="ÅëÈ­_Sheet1_41-06농림16 25" xfId="1318"/>
    <cellStyle name="AeE­_Sheet1_41-06농림16 26" xfId="1319"/>
    <cellStyle name="ÅëÈ­_Sheet1_41-06농림16 26" xfId="1320"/>
    <cellStyle name="AeE­_Sheet1_41-06농림16 27" xfId="1321"/>
    <cellStyle name="ÅëÈ­_Sheet1_41-06농림16 27" xfId="1322"/>
    <cellStyle name="AeE­_Sheet1_41-06농림16 28" xfId="1323"/>
    <cellStyle name="ÅëÈ­_Sheet1_41-06농림16 28" xfId="1324"/>
    <cellStyle name="AeE­_Sheet1_41-06농림16 29" xfId="1325"/>
    <cellStyle name="ÅëÈ­_Sheet1_41-06농림16 29" xfId="1326"/>
    <cellStyle name="AeE­_Sheet1_41-06농림16 3" xfId="1327"/>
    <cellStyle name="ÅëÈ­_Sheet1_41-06농림16 3" xfId="1328"/>
    <cellStyle name="AeE­_Sheet1_41-06농림16 30" xfId="1329"/>
    <cellStyle name="ÅëÈ­_Sheet1_41-06농림16 30" xfId="1330"/>
    <cellStyle name="AeE­_Sheet1_41-06농림16 31" xfId="1331"/>
    <cellStyle name="ÅëÈ­_Sheet1_41-06농림16 31" xfId="1332"/>
    <cellStyle name="AeE­_Sheet1_41-06농림16 32" xfId="1333"/>
    <cellStyle name="ÅëÈ­_Sheet1_41-06농림16 32" xfId="1334"/>
    <cellStyle name="AeE­_Sheet1_41-06농림16 33" xfId="1335"/>
    <cellStyle name="ÅëÈ­_Sheet1_41-06농림16 33" xfId="1336"/>
    <cellStyle name="AeE­_Sheet1_41-06농림16 34" xfId="1337"/>
    <cellStyle name="ÅëÈ­_Sheet1_41-06농림16 34" xfId="1338"/>
    <cellStyle name="AeE­_Sheet1_41-06농림16 35" xfId="1339"/>
    <cellStyle name="ÅëÈ­_Sheet1_41-06농림16 35" xfId="1340"/>
    <cellStyle name="AeE­_Sheet1_41-06농림16 36" xfId="1341"/>
    <cellStyle name="ÅëÈ­_Sheet1_41-06농림16 36" xfId="1342"/>
    <cellStyle name="AeE­_Sheet1_41-06농림16 37" xfId="1343"/>
    <cellStyle name="ÅëÈ­_Sheet1_41-06농림16 37" xfId="1344"/>
    <cellStyle name="AeE­_Sheet1_41-06농림16 38" xfId="1345"/>
    <cellStyle name="ÅëÈ­_Sheet1_41-06농림16 38" xfId="1346"/>
    <cellStyle name="AeE­_Sheet1_41-06농림16 39" xfId="1347"/>
    <cellStyle name="ÅëÈ­_Sheet1_41-06농림16 39" xfId="1348"/>
    <cellStyle name="AeE­_Sheet1_41-06농림16 4" xfId="1349"/>
    <cellStyle name="ÅëÈ­_Sheet1_41-06농림16 4" xfId="1350"/>
    <cellStyle name="AeE­_Sheet1_41-06농림16 40" xfId="1351"/>
    <cellStyle name="ÅëÈ­_Sheet1_41-06농림16 40" xfId="1352"/>
    <cellStyle name="AeE­_Sheet1_41-06농림16 41" xfId="1353"/>
    <cellStyle name="ÅëÈ­_Sheet1_41-06농림16 41" xfId="1354"/>
    <cellStyle name="AeE­_Sheet1_41-06농림16 5" xfId="1355"/>
    <cellStyle name="ÅëÈ­_Sheet1_41-06농림16 5" xfId="1356"/>
    <cellStyle name="AeE­_Sheet1_41-06농림16 6" xfId="1357"/>
    <cellStyle name="ÅëÈ­_Sheet1_41-06농림16 6" xfId="1358"/>
    <cellStyle name="AeE­_Sheet1_41-06농림16 7" xfId="1359"/>
    <cellStyle name="ÅëÈ­_Sheet1_41-06농림16 7" xfId="1360"/>
    <cellStyle name="AeE­_Sheet1_41-06농림16 8" xfId="1361"/>
    <cellStyle name="ÅëÈ­_Sheet1_41-06농림16 8" xfId="1362"/>
    <cellStyle name="AeE­_Sheet1_41-06농림16 9" xfId="1363"/>
    <cellStyle name="ÅëÈ­_Sheet1_41-06농림16 9" xfId="1364"/>
    <cellStyle name="AeE­_Sheet1_41-06농림41" xfId="86"/>
    <cellStyle name="ÅëÈ­_Sheet1_41-06농림41" xfId="87"/>
    <cellStyle name="AeE­_Sheet1_41-06농림41 10" xfId="1365"/>
    <cellStyle name="ÅëÈ­_Sheet1_41-06농림41 10" xfId="1366"/>
    <cellStyle name="AeE­_Sheet1_41-06농림41 11" xfId="1367"/>
    <cellStyle name="ÅëÈ­_Sheet1_41-06농림41 11" xfId="1368"/>
    <cellStyle name="AeE­_Sheet1_41-06농림41 12" xfId="1369"/>
    <cellStyle name="ÅëÈ­_Sheet1_41-06농림41 12" xfId="1370"/>
    <cellStyle name="AeE­_Sheet1_41-06농림41 12 10" xfId="4371"/>
    <cellStyle name="ÅëÈ­_Sheet1_41-06농림41 13" xfId="1371"/>
    <cellStyle name="AeE­_Sheet1_41-06농림41 14" xfId="1372"/>
    <cellStyle name="ÅëÈ­_Sheet1_41-06농림41 14" xfId="1373"/>
    <cellStyle name="AeE­_Sheet1_41-06농림41 14 10" xfId="4372"/>
    <cellStyle name="ÅëÈ­_Sheet1_41-06농림41 14 10" xfId="4373"/>
    <cellStyle name="AeE­_Sheet1_41-06농림41 14 11" xfId="4374"/>
    <cellStyle name="ÅëÈ­_Sheet1_41-06농림41 14 11" xfId="4375"/>
    <cellStyle name="AeE­_Sheet1_41-06농림41 14 12" xfId="4376"/>
    <cellStyle name="ÅëÈ­_Sheet1_41-06농림41 14 12" xfId="4377"/>
    <cellStyle name="AeE­_Sheet1_41-06농림41 14 13" xfId="4378"/>
    <cellStyle name="ÅëÈ­_Sheet1_41-06농림41 14 13" xfId="4379"/>
    <cellStyle name="AeE­_Sheet1_41-06농림41 14 14" xfId="4380"/>
    <cellStyle name="ÅëÈ­_Sheet1_41-06농림41 14 14" xfId="4381"/>
    <cellStyle name="AeE­_Sheet1_41-06농림41 14 15" xfId="4382"/>
    <cellStyle name="ÅëÈ­_Sheet1_41-06농림41 14 15" xfId="4383"/>
    <cellStyle name="AeE­_Sheet1_41-06농림41 14 16" xfId="4384"/>
    <cellStyle name="ÅëÈ­_Sheet1_41-06농림41 14 16" xfId="4385"/>
    <cellStyle name="AeE­_Sheet1_41-06농림41 14 17" xfId="4386"/>
    <cellStyle name="ÅëÈ­_Sheet1_41-06농림41 14 17" xfId="4387"/>
    <cellStyle name="AeE­_Sheet1_41-06농림41 14 18" xfId="4388"/>
    <cellStyle name="ÅëÈ­_Sheet1_41-06농림41 14 18" xfId="4389"/>
    <cellStyle name="AeE­_Sheet1_41-06농림41 14 19" xfId="4390"/>
    <cellStyle name="ÅëÈ­_Sheet1_41-06농림41 14 19" xfId="4391"/>
    <cellStyle name="AeE­_Sheet1_41-06농림41 14 2" xfId="4392"/>
    <cellStyle name="ÅëÈ­_Sheet1_41-06농림41 14 2" xfId="4393"/>
    <cellStyle name="AeE­_Sheet1_41-06농림41 14 20" xfId="4394"/>
    <cellStyle name="ÅëÈ­_Sheet1_41-06농림41 14 20" xfId="4395"/>
    <cellStyle name="AeE­_Sheet1_41-06농림41 14 21" xfId="4396"/>
    <cellStyle name="ÅëÈ­_Sheet1_41-06농림41 14 21" xfId="4397"/>
    <cellStyle name="AeE­_Sheet1_41-06농림41 14 22" xfId="4398"/>
    <cellStyle name="ÅëÈ­_Sheet1_41-06농림41 14 22" xfId="4399"/>
    <cellStyle name="AeE­_Sheet1_41-06농림41 14 23" xfId="4400"/>
    <cellStyle name="ÅëÈ­_Sheet1_41-06농림41 14 23" xfId="4401"/>
    <cellStyle name="AeE­_Sheet1_41-06농림41 14 24" xfId="4402"/>
    <cellStyle name="ÅëÈ­_Sheet1_41-06농림41 14 24" xfId="4403"/>
    <cellStyle name="AeE­_Sheet1_41-06농림41 14 25" xfId="4404"/>
    <cellStyle name="ÅëÈ­_Sheet1_41-06농림41 14 25" xfId="4405"/>
    <cellStyle name="AeE­_Sheet1_41-06농림41 14 26" xfId="4406"/>
    <cellStyle name="ÅëÈ­_Sheet1_41-06농림41 14 26" xfId="4407"/>
    <cellStyle name="AeE­_Sheet1_41-06농림41 14 27" xfId="4408"/>
    <cellStyle name="ÅëÈ­_Sheet1_41-06농림41 14 27" xfId="4409"/>
    <cellStyle name="AeE­_Sheet1_41-06농림41 14 28" xfId="4410"/>
    <cellStyle name="ÅëÈ­_Sheet1_41-06농림41 14 28" xfId="4411"/>
    <cellStyle name="AeE­_Sheet1_41-06농림41 14 29" xfId="4412"/>
    <cellStyle name="ÅëÈ­_Sheet1_41-06농림41 14 29" xfId="4413"/>
    <cellStyle name="AeE­_Sheet1_41-06농림41 14 3" xfId="4414"/>
    <cellStyle name="ÅëÈ­_Sheet1_41-06농림41 14 3" xfId="4415"/>
    <cellStyle name="AeE­_Sheet1_41-06농림41 14 30" xfId="4416"/>
    <cellStyle name="ÅëÈ­_Sheet1_41-06농림41 14 30" xfId="4417"/>
    <cellStyle name="AeE­_Sheet1_41-06농림41 14 31" xfId="4418"/>
    <cellStyle name="ÅëÈ­_Sheet1_41-06농림41 14 31" xfId="4419"/>
    <cellStyle name="AeE­_Sheet1_41-06농림41 14 32" xfId="4420"/>
    <cellStyle name="ÅëÈ­_Sheet1_41-06농림41 14 32" xfId="4421"/>
    <cellStyle name="AeE­_Sheet1_41-06농림41 14 33" xfId="4422"/>
    <cellStyle name="ÅëÈ­_Sheet1_41-06농림41 14 33" xfId="4423"/>
    <cellStyle name="AeE­_Sheet1_41-06농림41 14 34" xfId="4424"/>
    <cellStyle name="ÅëÈ­_Sheet1_41-06농림41 14 34" xfId="4425"/>
    <cellStyle name="AeE­_Sheet1_41-06농림41 14 35" xfId="4426"/>
    <cellStyle name="ÅëÈ­_Sheet1_41-06농림41 14 35" xfId="4427"/>
    <cellStyle name="AeE­_Sheet1_41-06농림41 14 36" xfId="4428"/>
    <cellStyle name="ÅëÈ­_Sheet1_41-06농림41 14 36" xfId="4429"/>
    <cellStyle name="AeE­_Sheet1_41-06농림41 14 37" xfId="4430"/>
    <cellStyle name="ÅëÈ­_Sheet1_41-06농림41 14 37" xfId="4431"/>
    <cellStyle name="AeE­_Sheet1_41-06농림41 14 38" xfId="4432"/>
    <cellStyle name="ÅëÈ­_Sheet1_41-06농림41 14 38" xfId="4433"/>
    <cellStyle name="AeE­_Sheet1_41-06농림41 14 39" xfId="4434"/>
    <cellStyle name="ÅëÈ­_Sheet1_41-06농림41 14 39" xfId="4435"/>
    <cellStyle name="AeE­_Sheet1_41-06농림41 14 4" xfId="4436"/>
    <cellStyle name="ÅëÈ­_Sheet1_41-06농림41 14 4" xfId="4437"/>
    <cellStyle name="AeE­_Sheet1_41-06농림41 14 40" xfId="4438"/>
    <cellStyle name="ÅëÈ­_Sheet1_41-06농림41 14 40" xfId="4439"/>
    <cellStyle name="AeE­_Sheet1_41-06농림41 14 5" xfId="4440"/>
    <cellStyle name="ÅëÈ­_Sheet1_41-06농림41 14 5" xfId="4441"/>
    <cellStyle name="AeE­_Sheet1_41-06농림41 14 6" xfId="4442"/>
    <cellStyle name="ÅëÈ­_Sheet1_41-06농림41 14 6" xfId="4443"/>
    <cellStyle name="AeE­_Sheet1_41-06농림41 14 7" xfId="4444"/>
    <cellStyle name="ÅëÈ­_Sheet1_41-06농림41 14 7" xfId="4445"/>
    <cellStyle name="AeE­_Sheet1_41-06농림41 14 8" xfId="4446"/>
    <cellStyle name="ÅëÈ­_Sheet1_41-06농림41 14 8" xfId="4447"/>
    <cellStyle name="AeE­_Sheet1_41-06농림41 14 9" xfId="4448"/>
    <cellStyle name="ÅëÈ­_Sheet1_41-06농림41 14 9" xfId="4449"/>
    <cellStyle name="AeE­_Sheet1_41-06농림41 15" xfId="1374"/>
    <cellStyle name="ÅëÈ­_Sheet1_41-06농림41 15" xfId="1375"/>
    <cellStyle name="AeE­_Sheet1_41-06농림41 16" xfId="1376"/>
    <cellStyle name="ÅëÈ­_Sheet1_41-06농림41 16" xfId="1377"/>
    <cellStyle name="AeE­_Sheet1_41-06농림41 17" xfId="1378"/>
    <cellStyle name="ÅëÈ­_Sheet1_41-06농림41 17" xfId="1379"/>
    <cellStyle name="AeE­_Sheet1_41-06농림41 18" xfId="1380"/>
    <cellStyle name="ÅëÈ­_Sheet1_41-06농림41 18" xfId="1381"/>
    <cellStyle name="AeE­_Sheet1_41-06농림41 19" xfId="1382"/>
    <cellStyle name="ÅëÈ­_Sheet1_41-06농림41 19" xfId="1383"/>
    <cellStyle name="AeE­_Sheet1_41-06농림41 2" xfId="1384"/>
    <cellStyle name="ÅëÈ­_Sheet1_41-06농림41 2" xfId="1385"/>
    <cellStyle name="AeE­_Sheet1_41-06농림41 20" xfId="1386"/>
    <cellStyle name="ÅëÈ­_Sheet1_41-06농림41 20" xfId="1387"/>
    <cellStyle name="AeE­_Sheet1_41-06농림41 21" xfId="1388"/>
    <cellStyle name="ÅëÈ­_Sheet1_41-06농림41 21" xfId="1389"/>
    <cellStyle name="AeE­_Sheet1_41-06농림41 22" xfId="1390"/>
    <cellStyle name="ÅëÈ­_Sheet1_41-06농림41 22" xfId="1391"/>
    <cellStyle name="AeE­_Sheet1_41-06농림41 23" xfId="1392"/>
    <cellStyle name="ÅëÈ­_Sheet1_41-06농림41 23" xfId="1393"/>
    <cellStyle name="AeE­_Sheet1_41-06농림41 24" xfId="1394"/>
    <cellStyle name="ÅëÈ­_Sheet1_41-06농림41 24" xfId="1395"/>
    <cellStyle name="AeE­_Sheet1_41-06농림41 25" xfId="1396"/>
    <cellStyle name="ÅëÈ­_Sheet1_41-06농림41 25" xfId="1397"/>
    <cellStyle name="AeE­_Sheet1_41-06농림41 26" xfId="1398"/>
    <cellStyle name="ÅëÈ­_Sheet1_41-06농림41 26" xfId="1399"/>
    <cellStyle name="AeE­_Sheet1_41-06농림41 27" xfId="1400"/>
    <cellStyle name="ÅëÈ­_Sheet1_41-06농림41 27" xfId="1401"/>
    <cellStyle name="AeE­_Sheet1_41-06농림41 28" xfId="1402"/>
    <cellStyle name="ÅëÈ­_Sheet1_41-06농림41 28" xfId="1403"/>
    <cellStyle name="AeE­_Sheet1_41-06농림41 29" xfId="1404"/>
    <cellStyle name="ÅëÈ­_Sheet1_41-06농림41 29" xfId="1405"/>
    <cellStyle name="AeE­_Sheet1_41-06농림41 3" xfId="1406"/>
    <cellStyle name="ÅëÈ­_Sheet1_41-06농림41 3" xfId="1407"/>
    <cellStyle name="AeE­_Sheet1_41-06농림41 30" xfId="1408"/>
    <cellStyle name="ÅëÈ­_Sheet1_41-06농림41 30" xfId="1409"/>
    <cellStyle name="AeE­_Sheet1_41-06농림41 31" xfId="1410"/>
    <cellStyle name="ÅëÈ­_Sheet1_41-06농림41 31" xfId="1411"/>
    <cellStyle name="AeE­_Sheet1_41-06농림41 32" xfId="1412"/>
    <cellStyle name="ÅëÈ­_Sheet1_41-06농림41 32" xfId="1413"/>
    <cellStyle name="AeE­_Sheet1_41-06농림41 33" xfId="1414"/>
    <cellStyle name="ÅëÈ­_Sheet1_41-06농림41 33" xfId="1415"/>
    <cellStyle name="AeE­_Sheet1_41-06농림41 34" xfId="1416"/>
    <cellStyle name="ÅëÈ­_Sheet1_41-06농림41 34" xfId="1417"/>
    <cellStyle name="AeE­_Sheet1_41-06농림41 35" xfId="1418"/>
    <cellStyle name="ÅëÈ­_Sheet1_41-06농림41 35" xfId="1419"/>
    <cellStyle name="AeE­_Sheet1_41-06농림41 36" xfId="1420"/>
    <cellStyle name="ÅëÈ­_Sheet1_41-06농림41 36" xfId="1421"/>
    <cellStyle name="AeE­_Sheet1_41-06농림41 37" xfId="1422"/>
    <cellStyle name="ÅëÈ­_Sheet1_41-06농림41 37" xfId="1423"/>
    <cellStyle name="AeE­_Sheet1_41-06농림41 38" xfId="1424"/>
    <cellStyle name="ÅëÈ­_Sheet1_41-06농림41 38" xfId="1425"/>
    <cellStyle name="AeE­_Sheet1_41-06농림41 39" xfId="1426"/>
    <cellStyle name="ÅëÈ­_Sheet1_41-06농림41 39" xfId="1427"/>
    <cellStyle name="AeE­_Sheet1_41-06농림41 4" xfId="1428"/>
    <cellStyle name="ÅëÈ­_Sheet1_41-06농림41 4" xfId="1429"/>
    <cellStyle name="AeE­_Sheet1_41-06농림41 40" xfId="1430"/>
    <cellStyle name="ÅëÈ­_Sheet1_41-06농림41 40" xfId="1431"/>
    <cellStyle name="AeE­_Sheet1_41-06농림41 41" xfId="1432"/>
    <cellStyle name="ÅëÈ­_Sheet1_41-06농림41 41" xfId="1433"/>
    <cellStyle name="AeE­_Sheet1_41-06농림41 5" xfId="1434"/>
    <cellStyle name="ÅëÈ­_Sheet1_41-06농림41 5" xfId="1435"/>
    <cellStyle name="AeE­_Sheet1_41-06농림41 6" xfId="1436"/>
    <cellStyle name="ÅëÈ­_Sheet1_41-06농림41 6" xfId="1437"/>
    <cellStyle name="AeE­_Sheet1_41-06농림41 7" xfId="1438"/>
    <cellStyle name="ÅëÈ­_Sheet1_41-06농림41 7" xfId="1439"/>
    <cellStyle name="AeE­_Sheet1_41-06농림41 8" xfId="1440"/>
    <cellStyle name="ÅëÈ­_Sheet1_41-06농림41 8" xfId="1441"/>
    <cellStyle name="AeE­_Sheet1_41-06농림41 9" xfId="1442"/>
    <cellStyle name="ÅëÈ­_Sheet1_41-06농림41 9" xfId="1443"/>
    <cellStyle name="AeE¡ⓒ [0]_INQUIRY ￠?￥i¨u¡AAⓒ￢Aⓒª " xfId="88"/>
    <cellStyle name="AeE¡ⓒ_INQUIRY ￠?￥i¨u¡AAⓒ￢Aⓒª " xfId="89"/>
    <cellStyle name="ALIGNMENT" xfId="3049"/>
    <cellStyle name="AÞ¸¶ [0]_°eE¹_11¿a½A " xfId="3050"/>
    <cellStyle name="ÄÞ¸¶ [0]_¼ÕÀÍ¿¹»ê" xfId="90"/>
    <cellStyle name="AÞ¸¶ [0]_¼OAI¿¹≫e" xfId="91"/>
    <cellStyle name="ÄÞ¸¶ [0]_ÀÎ°Çºñ,¿ÜÁÖºñ" xfId="92"/>
    <cellStyle name="AÞ¸¶ [0]_AI°Cºn,μμ±Þºn" xfId="93"/>
    <cellStyle name="ÄÞ¸¶ [0]_laroux" xfId="94"/>
    <cellStyle name="AÞ¸¶ [0]_laroux_1" xfId="95"/>
    <cellStyle name="ÄÞ¸¶ [0]_laroux_1" xfId="96"/>
    <cellStyle name="AÞ¸¶ [0]_laroux_1 10" xfId="1444"/>
    <cellStyle name="ÄÞ¸¶ [0]_laroux_1 10" xfId="1445"/>
    <cellStyle name="AÞ¸¶ [0]_laroux_1 11" xfId="1446"/>
    <cellStyle name="ÄÞ¸¶ [0]_laroux_1 11" xfId="1447"/>
    <cellStyle name="AÞ¸¶ [0]_laroux_1 12" xfId="1448"/>
    <cellStyle name="ÄÞ¸¶ [0]_laroux_1 12" xfId="1449"/>
    <cellStyle name="AÞ¸¶ [0]_laroux_1 12 10" xfId="4450"/>
    <cellStyle name="ÄÞ¸¶ [0]_laroux_1 13" xfId="1450"/>
    <cellStyle name="AÞ¸¶ [0]_laroux_1 14" xfId="1451"/>
    <cellStyle name="ÄÞ¸¶ [0]_laroux_1 14" xfId="1452"/>
    <cellStyle name="AÞ¸¶ [0]_laroux_1 14 10" xfId="4451"/>
    <cellStyle name="ÄÞ¸¶ [0]_laroux_1 14 10" xfId="4452"/>
    <cellStyle name="AÞ¸¶ [0]_laroux_1 14 11" xfId="4453"/>
    <cellStyle name="ÄÞ¸¶ [0]_laroux_1 14 11" xfId="4454"/>
    <cellStyle name="AÞ¸¶ [0]_laroux_1 14 12" xfId="4455"/>
    <cellStyle name="ÄÞ¸¶ [0]_laroux_1 14 12" xfId="4456"/>
    <cellStyle name="AÞ¸¶ [0]_laroux_1 14 13" xfId="4457"/>
    <cellStyle name="ÄÞ¸¶ [0]_laroux_1 14 13" xfId="4458"/>
    <cellStyle name="AÞ¸¶ [0]_laroux_1 14 14" xfId="4459"/>
    <cellStyle name="ÄÞ¸¶ [0]_laroux_1 14 14" xfId="4460"/>
    <cellStyle name="AÞ¸¶ [0]_laroux_1 14 15" xfId="4461"/>
    <cellStyle name="ÄÞ¸¶ [0]_laroux_1 14 15" xfId="4462"/>
    <cellStyle name="AÞ¸¶ [0]_laroux_1 14 16" xfId="4463"/>
    <cellStyle name="ÄÞ¸¶ [0]_laroux_1 14 16" xfId="4464"/>
    <cellStyle name="AÞ¸¶ [0]_laroux_1 14 17" xfId="4465"/>
    <cellStyle name="ÄÞ¸¶ [0]_laroux_1 14 17" xfId="4466"/>
    <cellStyle name="AÞ¸¶ [0]_laroux_1 14 18" xfId="4467"/>
    <cellStyle name="ÄÞ¸¶ [0]_laroux_1 14 18" xfId="4468"/>
    <cellStyle name="AÞ¸¶ [0]_laroux_1 14 19" xfId="4469"/>
    <cellStyle name="ÄÞ¸¶ [0]_laroux_1 14 19" xfId="4470"/>
    <cellStyle name="AÞ¸¶ [0]_laroux_1 14 2" xfId="4471"/>
    <cellStyle name="ÄÞ¸¶ [0]_laroux_1 14 2" xfId="4472"/>
    <cellStyle name="AÞ¸¶ [0]_laroux_1 14 20" xfId="4473"/>
    <cellStyle name="ÄÞ¸¶ [0]_laroux_1 14 20" xfId="4474"/>
    <cellStyle name="AÞ¸¶ [0]_laroux_1 14 21" xfId="4475"/>
    <cellStyle name="ÄÞ¸¶ [0]_laroux_1 14 21" xfId="4476"/>
    <cellStyle name="AÞ¸¶ [0]_laroux_1 14 22" xfId="4477"/>
    <cellStyle name="ÄÞ¸¶ [0]_laroux_1 14 22" xfId="4478"/>
    <cellStyle name="AÞ¸¶ [0]_laroux_1 14 23" xfId="4479"/>
    <cellStyle name="ÄÞ¸¶ [0]_laroux_1 14 23" xfId="4480"/>
    <cellStyle name="AÞ¸¶ [0]_laroux_1 14 24" xfId="4481"/>
    <cellStyle name="ÄÞ¸¶ [0]_laroux_1 14 24" xfId="4482"/>
    <cellStyle name="AÞ¸¶ [0]_laroux_1 14 25" xfId="4483"/>
    <cellStyle name="ÄÞ¸¶ [0]_laroux_1 14 25" xfId="4484"/>
    <cellStyle name="AÞ¸¶ [0]_laroux_1 14 26" xfId="4485"/>
    <cellStyle name="ÄÞ¸¶ [0]_laroux_1 14 26" xfId="4486"/>
    <cellStyle name="AÞ¸¶ [0]_laroux_1 14 27" xfId="4487"/>
    <cellStyle name="ÄÞ¸¶ [0]_laroux_1 14 27" xfId="4488"/>
    <cellStyle name="AÞ¸¶ [0]_laroux_1 14 28" xfId="4489"/>
    <cellStyle name="ÄÞ¸¶ [0]_laroux_1 14 28" xfId="4490"/>
    <cellStyle name="AÞ¸¶ [0]_laroux_1 14 29" xfId="4491"/>
    <cellStyle name="ÄÞ¸¶ [0]_laroux_1 14 29" xfId="4492"/>
    <cellStyle name="AÞ¸¶ [0]_laroux_1 14 3" xfId="4493"/>
    <cellStyle name="ÄÞ¸¶ [0]_laroux_1 14 3" xfId="4494"/>
    <cellStyle name="AÞ¸¶ [0]_laroux_1 14 30" xfId="4495"/>
    <cellStyle name="ÄÞ¸¶ [0]_laroux_1 14 30" xfId="4496"/>
    <cellStyle name="AÞ¸¶ [0]_laroux_1 14 31" xfId="4497"/>
    <cellStyle name="ÄÞ¸¶ [0]_laroux_1 14 31" xfId="4498"/>
    <cellStyle name="AÞ¸¶ [0]_laroux_1 14 32" xfId="4499"/>
    <cellStyle name="ÄÞ¸¶ [0]_laroux_1 14 32" xfId="4500"/>
    <cellStyle name="AÞ¸¶ [0]_laroux_1 14 33" xfId="4501"/>
    <cellStyle name="ÄÞ¸¶ [0]_laroux_1 14 33" xfId="4502"/>
    <cellStyle name="AÞ¸¶ [0]_laroux_1 14 34" xfId="4503"/>
    <cellStyle name="ÄÞ¸¶ [0]_laroux_1 14 34" xfId="4504"/>
    <cellStyle name="AÞ¸¶ [0]_laroux_1 14 35" xfId="4505"/>
    <cellStyle name="ÄÞ¸¶ [0]_laroux_1 14 35" xfId="4506"/>
    <cellStyle name="AÞ¸¶ [0]_laroux_1 14 36" xfId="4507"/>
    <cellStyle name="ÄÞ¸¶ [0]_laroux_1 14 36" xfId="4508"/>
    <cellStyle name="AÞ¸¶ [0]_laroux_1 14 37" xfId="4509"/>
    <cellStyle name="ÄÞ¸¶ [0]_laroux_1 14 37" xfId="4510"/>
    <cellStyle name="AÞ¸¶ [0]_laroux_1 14 38" xfId="4511"/>
    <cellStyle name="ÄÞ¸¶ [0]_laroux_1 14 38" xfId="4512"/>
    <cellStyle name="AÞ¸¶ [0]_laroux_1 14 39" xfId="4513"/>
    <cellStyle name="ÄÞ¸¶ [0]_laroux_1 14 39" xfId="4514"/>
    <cellStyle name="AÞ¸¶ [0]_laroux_1 14 4" xfId="4515"/>
    <cellStyle name="ÄÞ¸¶ [0]_laroux_1 14 4" xfId="4516"/>
    <cellStyle name="AÞ¸¶ [0]_laroux_1 14 40" xfId="4517"/>
    <cellStyle name="ÄÞ¸¶ [0]_laroux_1 14 40" xfId="4518"/>
    <cellStyle name="AÞ¸¶ [0]_laroux_1 14 5" xfId="4519"/>
    <cellStyle name="ÄÞ¸¶ [0]_laroux_1 14 5" xfId="4520"/>
    <cellStyle name="AÞ¸¶ [0]_laroux_1 14 6" xfId="4521"/>
    <cellStyle name="ÄÞ¸¶ [0]_laroux_1 14 6" xfId="4522"/>
    <cellStyle name="AÞ¸¶ [0]_laroux_1 14 7" xfId="4523"/>
    <cellStyle name="ÄÞ¸¶ [0]_laroux_1 14 7" xfId="4524"/>
    <cellStyle name="AÞ¸¶ [0]_laroux_1 14 8" xfId="4525"/>
    <cellStyle name="ÄÞ¸¶ [0]_laroux_1 14 8" xfId="4526"/>
    <cellStyle name="AÞ¸¶ [0]_laroux_1 14 9" xfId="4527"/>
    <cellStyle name="ÄÞ¸¶ [0]_laroux_1 14 9" xfId="4528"/>
    <cellStyle name="AÞ¸¶ [0]_laroux_1 15" xfId="1453"/>
    <cellStyle name="ÄÞ¸¶ [0]_laroux_1 15" xfId="1454"/>
    <cellStyle name="AÞ¸¶ [0]_laroux_1 16" xfId="1455"/>
    <cellStyle name="ÄÞ¸¶ [0]_laroux_1 16" xfId="1456"/>
    <cellStyle name="AÞ¸¶ [0]_laroux_1 17" xfId="1457"/>
    <cellStyle name="ÄÞ¸¶ [0]_laroux_1 17" xfId="1458"/>
    <cellStyle name="AÞ¸¶ [0]_laroux_1 18" xfId="1459"/>
    <cellStyle name="ÄÞ¸¶ [0]_laroux_1 18" xfId="1460"/>
    <cellStyle name="AÞ¸¶ [0]_laroux_1 19" xfId="1461"/>
    <cellStyle name="ÄÞ¸¶ [0]_laroux_1 19" xfId="1462"/>
    <cellStyle name="AÞ¸¶ [0]_laroux_1 2" xfId="1463"/>
    <cellStyle name="ÄÞ¸¶ [0]_laroux_1 2" xfId="1464"/>
    <cellStyle name="AÞ¸¶ [0]_laroux_1 20" xfId="1465"/>
    <cellStyle name="ÄÞ¸¶ [0]_laroux_1 20" xfId="1466"/>
    <cellStyle name="AÞ¸¶ [0]_laroux_1 21" xfId="1467"/>
    <cellStyle name="ÄÞ¸¶ [0]_laroux_1 21" xfId="1468"/>
    <cellStyle name="AÞ¸¶ [0]_laroux_1 22" xfId="1469"/>
    <cellStyle name="ÄÞ¸¶ [0]_laroux_1 22" xfId="1470"/>
    <cellStyle name="AÞ¸¶ [0]_laroux_1 23" xfId="1471"/>
    <cellStyle name="ÄÞ¸¶ [0]_laroux_1 23" xfId="1472"/>
    <cellStyle name="AÞ¸¶ [0]_laroux_1 24" xfId="1473"/>
    <cellStyle name="ÄÞ¸¶ [0]_laroux_1 24" xfId="1474"/>
    <cellStyle name="AÞ¸¶ [0]_laroux_1 25" xfId="1475"/>
    <cellStyle name="ÄÞ¸¶ [0]_laroux_1 25" xfId="1476"/>
    <cellStyle name="AÞ¸¶ [0]_laroux_1 26" xfId="1477"/>
    <cellStyle name="ÄÞ¸¶ [0]_laroux_1 26" xfId="1478"/>
    <cellStyle name="AÞ¸¶ [0]_laroux_1 27" xfId="1479"/>
    <cellStyle name="ÄÞ¸¶ [0]_laroux_1 27" xfId="1480"/>
    <cellStyle name="AÞ¸¶ [0]_laroux_1 28" xfId="1481"/>
    <cellStyle name="ÄÞ¸¶ [0]_laroux_1 28" xfId="1482"/>
    <cellStyle name="AÞ¸¶ [0]_laroux_1 29" xfId="1483"/>
    <cellStyle name="ÄÞ¸¶ [0]_laroux_1 29" xfId="1484"/>
    <cellStyle name="AÞ¸¶ [0]_laroux_1 3" xfId="1485"/>
    <cellStyle name="ÄÞ¸¶ [0]_laroux_1 3" xfId="1486"/>
    <cellStyle name="AÞ¸¶ [0]_laroux_1 30" xfId="1487"/>
    <cellStyle name="ÄÞ¸¶ [0]_laroux_1 30" xfId="1488"/>
    <cellStyle name="AÞ¸¶ [0]_laroux_1 31" xfId="1489"/>
    <cellStyle name="ÄÞ¸¶ [0]_laroux_1 31" xfId="1490"/>
    <cellStyle name="AÞ¸¶ [0]_laroux_1 32" xfId="1491"/>
    <cellStyle name="ÄÞ¸¶ [0]_laroux_1 32" xfId="1492"/>
    <cellStyle name="AÞ¸¶ [0]_laroux_1 33" xfId="1493"/>
    <cellStyle name="ÄÞ¸¶ [0]_laroux_1 33" xfId="1494"/>
    <cellStyle name="AÞ¸¶ [0]_laroux_1 34" xfId="1495"/>
    <cellStyle name="ÄÞ¸¶ [0]_laroux_1 34" xfId="1496"/>
    <cellStyle name="AÞ¸¶ [0]_laroux_1 35" xfId="1497"/>
    <cellStyle name="ÄÞ¸¶ [0]_laroux_1 35" xfId="1498"/>
    <cellStyle name="AÞ¸¶ [0]_laroux_1 36" xfId="1499"/>
    <cellStyle name="ÄÞ¸¶ [0]_laroux_1 36" xfId="1500"/>
    <cellStyle name="AÞ¸¶ [0]_laroux_1 37" xfId="1501"/>
    <cellStyle name="ÄÞ¸¶ [0]_laroux_1 37" xfId="1502"/>
    <cellStyle name="AÞ¸¶ [0]_laroux_1 38" xfId="1503"/>
    <cellStyle name="ÄÞ¸¶ [0]_laroux_1 38" xfId="1504"/>
    <cellStyle name="AÞ¸¶ [0]_laroux_1 39" xfId="1505"/>
    <cellStyle name="ÄÞ¸¶ [0]_laroux_1 39" xfId="1506"/>
    <cellStyle name="AÞ¸¶ [0]_laroux_1 4" xfId="1507"/>
    <cellStyle name="ÄÞ¸¶ [0]_laroux_1 4" xfId="1508"/>
    <cellStyle name="AÞ¸¶ [0]_laroux_1 40" xfId="1509"/>
    <cellStyle name="ÄÞ¸¶ [0]_laroux_1 40" xfId="1510"/>
    <cellStyle name="AÞ¸¶ [0]_laroux_1 41" xfId="1511"/>
    <cellStyle name="ÄÞ¸¶ [0]_laroux_1 41" xfId="1512"/>
    <cellStyle name="AÞ¸¶ [0]_laroux_1 5" xfId="1513"/>
    <cellStyle name="ÄÞ¸¶ [0]_laroux_1 5" xfId="1514"/>
    <cellStyle name="AÞ¸¶ [0]_laroux_1 6" xfId="1515"/>
    <cellStyle name="ÄÞ¸¶ [0]_laroux_1 6" xfId="1516"/>
    <cellStyle name="AÞ¸¶ [0]_laroux_1 7" xfId="1517"/>
    <cellStyle name="ÄÞ¸¶ [0]_laroux_1 7" xfId="1518"/>
    <cellStyle name="AÞ¸¶ [0]_laroux_1 8" xfId="1519"/>
    <cellStyle name="ÄÞ¸¶ [0]_laroux_1 8" xfId="1520"/>
    <cellStyle name="AÞ¸¶ [0]_laroux_1 9" xfId="1521"/>
    <cellStyle name="ÄÞ¸¶ [0]_laroux_1 9" xfId="1522"/>
    <cellStyle name="AÞ¸¶ [0]_Sheet1" xfId="97"/>
    <cellStyle name="ÄÞ¸¶ [0]_Sheet1" xfId="98"/>
    <cellStyle name="AÞ¸¶ [0]_Sheet1 10" xfId="1523"/>
    <cellStyle name="ÄÞ¸¶ [0]_Sheet1 10" xfId="1524"/>
    <cellStyle name="AÞ¸¶ [0]_Sheet1 11" xfId="1525"/>
    <cellStyle name="ÄÞ¸¶ [0]_Sheet1 11" xfId="1526"/>
    <cellStyle name="AÞ¸¶ [0]_Sheet1 12" xfId="1527"/>
    <cellStyle name="ÄÞ¸¶ [0]_Sheet1 12" xfId="1528"/>
    <cellStyle name="AÞ¸¶ [0]_Sheet1 12 10" xfId="4529"/>
    <cellStyle name="ÄÞ¸¶ [0]_Sheet1 13" xfId="1529"/>
    <cellStyle name="AÞ¸¶ [0]_Sheet1 14" xfId="1530"/>
    <cellStyle name="ÄÞ¸¶ [0]_Sheet1 14" xfId="1531"/>
    <cellStyle name="AÞ¸¶ [0]_Sheet1 14 10" xfId="4530"/>
    <cellStyle name="ÄÞ¸¶ [0]_Sheet1 14 10" xfId="4531"/>
    <cellStyle name="AÞ¸¶ [0]_Sheet1 14 11" xfId="4532"/>
    <cellStyle name="ÄÞ¸¶ [0]_Sheet1 14 11" xfId="4533"/>
    <cellStyle name="AÞ¸¶ [0]_Sheet1 14 12" xfId="4534"/>
    <cellStyle name="ÄÞ¸¶ [0]_Sheet1 14 12" xfId="4535"/>
    <cellStyle name="AÞ¸¶ [0]_Sheet1 14 13" xfId="4536"/>
    <cellStyle name="ÄÞ¸¶ [0]_Sheet1 14 13" xfId="4537"/>
    <cellStyle name="AÞ¸¶ [0]_Sheet1 14 14" xfId="4538"/>
    <cellStyle name="ÄÞ¸¶ [0]_Sheet1 14 14" xfId="4539"/>
    <cellStyle name="AÞ¸¶ [0]_Sheet1 14 15" xfId="4540"/>
    <cellStyle name="ÄÞ¸¶ [0]_Sheet1 14 15" xfId="4541"/>
    <cellStyle name="AÞ¸¶ [0]_Sheet1 14 16" xfId="4542"/>
    <cellStyle name="ÄÞ¸¶ [0]_Sheet1 14 16" xfId="4543"/>
    <cellStyle name="AÞ¸¶ [0]_Sheet1 14 17" xfId="4544"/>
    <cellStyle name="ÄÞ¸¶ [0]_Sheet1 14 17" xfId="4545"/>
    <cellStyle name="AÞ¸¶ [0]_Sheet1 14 18" xfId="4546"/>
    <cellStyle name="ÄÞ¸¶ [0]_Sheet1 14 18" xfId="4547"/>
    <cellStyle name="AÞ¸¶ [0]_Sheet1 14 19" xfId="4548"/>
    <cellStyle name="ÄÞ¸¶ [0]_Sheet1 14 19" xfId="4549"/>
    <cellStyle name="AÞ¸¶ [0]_Sheet1 14 2" xfId="4550"/>
    <cellStyle name="ÄÞ¸¶ [0]_Sheet1 14 2" xfId="4551"/>
    <cellStyle name="AÞ¸¶ [0]_Sheet1 14 20" xfId="4552"/>
    <cellStyle name="ÄÞ¸¶ [0]_Sheet1 14 20" xfId="4553"/>
    <cellStyle name="AÞ¸¶ [0]_Sheet1 14 21" xfId="4554"/>
    <cellStyle name="ÄÞ¸¶ [0]_Sheet1 14 21" xfId="4555"/>
    <cellStyle name="AÞ¸¶ [0]_Sheet1 14 22" xfId="4556"/>
    <cellStyle name="ÄÞ¸¶ [0]_Sheet1 14 22" xfId="4557"/>
    <cellStyle name="AÞ¸¶ [0]_Sheet1 14 23" xfId="4558"/>
    <cellStyle name="ÄÞ¸¶ [0]_Sheet1 14 23" xfId="4559"/>
    <cellStyle name="AÞ¸¶ [0]_Sheet1 14 24" xfId="4560"/>
    <cellStyle name="ÄÞ¸¶ [0]_Sheet1 14 24" xfId="4561"/>
    <cellStyle name="AÞ¸¶ [0]_Sheet1 14 25" xfId="4562"/>
    <cellStyle name="ÄÞ¸¶ [0]_Sheet1 14 25" xfId="4563"/>
    <cellStyle name="AÞ¸¶ [0]_Sheet1 14 26" xfId="4564"/>
    <cellStyle name="ÄÞ¸¶ [0]_Sheet1 14 26" xfId="4565"/>
    <cellStyle name="AÞ¸¶ [0]_Sheet1 14 27" xfId="4566"/>
    <cellStyle name="ÄÞ¸¶ [0]_Sheet1 14 27" xfId="4567"/>
    <cellStyle name="AÞ¸¶ [0]_Sheet1 14 28" xfId="4568"/>
    <cellStyle name="ÄÞ¸¶ [0]_Sheet1 14 28" xfId="4569"/>
    <cellStyle name="AÞ¸¶ [0]_Sheet1 14 29" xfId="4570"/>
    <cellStyle name="ÄÞ¸¶ [0]_Sheet1 14 29" xfId="4571"/>
    <cellStyle name="AÞ¸¶ [0]_Sheet1 14 3" xfId="4572"/>
    <cellStyle name="ÄÞ¸¶ [0]_Sheet1 14 3" xfId="4573"/>
    <cellStyle name="AÞ¸¶ [0]_Sheet1 14 30" xfId="4574"/>
    <cellStyle name="ÄÞ¸¶ [0]_Sheet1 14 30" xfId="4575"/>
    <cellStyle name="AÞ¸¶ [0]_Sheet1 14 31" xfId="4576"/>
    <cellStyle name="ÄÞ¸¶ [0]_Sheet1 14 31" xfId="4577"/>
    <cellStyle name="AÞ¸¶ [0]_Sheet1 14 32" xfId="4578"/>
    <cellStyle name="ÄÞ¸¶ [0]_Sheet1 14 32" xfId="4579"/>
    <cellStyle name="AÞ¸¶ [0]_Sheet1 14 33" xfId="4580"/>
    <cellStyle name="ÄÞ¸¶ [0]_Sheet1 14 33" xfId="4581"/>
    <cellStyle name="AÞ¸¶ [0]_Sheet1 14 34" xfId="4582"/>
    <cellStyle name="ÄÞ¸¶ [0]_Sheet1 14 34" xfId="4583"/>
    <cellStyle name="AÞ¸¶ [0]_Sheet1 14 35" xfId="4584"/>
    <cellStyle name="ÄÞ¸¶ [0]_Sheet1 14 35" xfId="4585"/>
    <cellStyle name="AÞ¸¶ [0]_Sheet1 14 36" xfId="4586"/>
    <cellStyle name="ÄÞ¸¶ [0]_Sheet1 14 36" xfId="4587"/>
    <cellStyle name="AÞ¸¶ [0]_Sheet1 14 37" xfId="4588"/>
    <cellStyle name="ÄÞ¸¶ [0]_Sheet1 14 37" xfId="4589"/>
    <cellStyle name="AÞ¸¶ [0]_Sheet1 14 38" xfId="4590"/>
    <cellStyle name="ÄÞ¸¶ [0]_Sheet1 14 38" xfId="4591"/>
    <cellStyle name="AÞ¸¶ [0]_Sheet1 14 39" xfId="4592"/>
    <cellStyle name="ÄÞ¸¶ [0]_Sheet1 14 39" xfId="4593"/>
    <cellStyle name="AÞ¸¶ [0]_Sheet1 14 4" xfId="4594"/>
    <cellStyle name="ÄÞ¸¶ [0]_Sheet1 14 4" xfId="4595"/>
    <cellStyle name="AÞ¸¶ [0]_Sheet1 14 40" xfId="4596"/>
    <cellStyle name="ÄÞ¸¶ [0]_Sheet1 14 40" xfId="4597"/>
    <cellStyle name="AÞ¸¶ [0]_Sheet1 14 5" xfId="4598"/>
    <cellStyle name="ÄÞ¸¶ [0]_Sheet1 14 5" xfId="4599"/>
    <cellStyle name="AÞ¸¶ [0]_Sheet1 14 6" xfId="4600"/>
    <cellStyle name="ÄÞ¸¶ [0]_Sheet1 14 6" xfId="4601"/>
    <cellStyle name="AÞ¸¶ [0]_Sheet1 14 7" xfId="4602"/>
    <cellStyle name="ÄÞ¸¶ [0]_Sheet1 14 7" xfId="4603"/>
    <cellStyle name="AÞ¸¶ [0]_Sheet1 14 8" xfId="4604"/>
    <cellStyle name="ÄÞ¸¶ [0]_Sheet1 14 8" xfId="4605"/>
    <cellStyle name="AÞ¸¶ [0]_Sheet1 14 9" xfId="4606"/>
    <cellStyle name="ÄÞ¸¶ [0]_Sheet1 14 9" xfId="4607"/>
    <cellStyle name="AÞ¸¶ [0]_Sheet1 15" xfId="1532"/>
    <cellStyle name="ÄÞ¸¶ [0]_Sheet1 15" xfId="1533"/>
    <cellStyle name="AÞ¸¶ [0]_Sheet1 16" xfId="1534"/>
    <cellStyle name="ÄÞ¸¶ [0]_Sheet1 16" xfId="1535"/>
    <cellStyle name="AÞ¸¶ [0]_Sheet1 17" xfId="1536"/>
    <cellStyle name="ÄÞ¸¶ [0]_Sheet1 17" xfId="1537"/>
    <cellStyle name="AÞ¸¶ [0]_Sheet1 18" xfId="1538"/>
    <cellStyle name="ÄÞ¸¶ [0]_Sheet1 18" xfId="1539"/>
    <cellStyle name="AÞ¸¶ [0]_Sheet1 19" xfId="1540"/>
    <cellStyle name="ÄÞ¸¶ [0]_Sheet1 19" xfId="1541"/>
    <cellStyle name="AÞ¸¶ [0]_Sheet1 2" xfId="1542"/>
    <cellStyle name="ÄÞ¸¶ [0]_Sheet1 2" xfId="1543"/>
    <cellStyle name="AÞ¸¶ [0]_Sheet1 20" xfId="1544"/>
    <cellStyle name="ÄÞ¸¶ [0]_Sheet1 20" xfId="1545"/>
    <cellStyle name="AÞ¸¶ [0]_Sheet1 21" xfId="1546"/>
    <cellStyle name="ÄÞ¸¶ [0]_Sheet1 21" xfId="1547"/>
    <cellStyle name="AÞ¸¶ [0]_Sheet1 22" xfId="1548"/>
    <cellStyle name="ÄÞ¸¶ [0]_Sheet1 22" xfId="1549"/>
    <cellStyle name="AÞ¸¶ [0]_Sheet1 23" xfId="1550"/>
    <cellStyle name="ÄÞ¸¶ [0]_Sheet1 23" xfId="1551"/>
    <cellStyle name="AÞ¸¶ [0]_Sheet1 24" xfId="1552"/>
    <cellStyle name="ÄÞ¸¶ [0]_Sheet1 24" xfId="1553"/>
    <cellStyle name="AÞ¸¶ [0]_Sheet1 25" xfId="1554"/>
    <cellStyle name="ÄÞ¸¶ [0]_Sheet1 25" xfId="1555"/>
    <cellStyle name="AÞ¸¶ [0]_Sheet1 26" xfId="1556"/>
    <cellStyle name="ÄÞ¸¶ [0]_Sheet1 26" xfId="1557"/>
    <cellStyle name="AÞ¸¶ [0]_Sheet1 27" xfId="1558"/>
    <cellStyle name="ÄÞ¸¶ [0]_Sheet1 27" xfId="1559"/>
    <cellStyle name="AÞ¸¶ [0]_Sheet1 28" xfId="1560"/>
    <cellStyle name="ÄÞ¸¶ [0]_Sheet1 28" xfId="1561"/>
    <cellStyle name="AÞ¸¶ [0]_Sheet1 29" xfId="1562"/>
    <cellStyle name="ÄÞ¸¶ [0]_Sheet1 29" xfId="1563"/>
    <cellStyle name="AÞ¸¶ [0]_Sheet1 3" xfId="1564"/>
    <cellStyle name="ÄÞ¸¶ [0]_Sheet1 3" xfId="1565"/>
    <cellStyle name="AÞ¸¶ [0]_Sheet1 30" xfId="1566"/>
    <cellStyle name="ÄÞ¸¶ [0]_Sheet1 30" xfId="1567"/>
    <cellStyle name="AÞ¸¶ [0]_Sheet1 31" xfId="1568"/>
    <cellStyle name="ÄÞ¸¶ [0]_Sheet1 31" xfId="1569"/>
    <cellStyle name="AÞ¸¶ [0]_Sheet1 32" xfId="1570"/>
    <cellStyle name="ÄÞ¸¶ [0]_Sheet1 32" xfId="1571"/>
    <cellStyle name="AÞ¸¶ [0]_Sheet1 33" xfId="1572"/>
    <cellStyle name="ÄÞ¸¶ [0]_Sheet1 33" xfId="1573"/>
    <cellStyle name="AÞ¸¶ [0]_Sheet1 34" xfId="1574"/>
    <cellStyle name="ÄÞ¸¶ [0]_Sheet1 34" xfId="1575"/>
    <cellStyle name="AÞ¸¶ [0]_Sheet1 35" xfId="1576"/>
    <cellStyle name="ÄÞ¸¶ [0]_Sheet1 35" xfId="1577"/>
    <cellStyle name="AÞ¸¶ [0]_Sheet1 36" xfId="1578"/>
    <cellStyle name="ÄÞ¸¶ [0]_Sheet1 36" xfId="1579"/>
    <cellStyle name="AÞ¸¶ [0]_Sheet1 37" xfId="1580"/>
    <cellStyle name="ÄÞ¸¶ [0]_Sheet1 37" xfId="1581"/>
    <cellStyle name="AÞ¸¶ [0]_Sheet1 38" xfId="1582"/>
    <cellStyle name="ÄÞ¸¶ [0]_Sheet1 38" xfId="1583"/>
    <cellStyle name="AÞ¸¶ [0]_Sheet1 39" xfId="1584"/>
    <cellStyle name="ÄÞ¸¶ [0]_Sheet1 39" xfId="1585"/>
    <cellStyle name="AÞ¸¶ [0]_Sheet1 4" xfId="1586"/>
    <cellStyle name="ÄÞ¸¶ [0]_Sheet1 4" xfId="1587"/>
    <cellStyle name="AÞ¸¶ [0]_Sheet1 40" xfId="1588"/>
    <cellStyle name="ÄÞ¸¶ [0]_Sheet1 40" xfId="1589"/>
    <cellStyle name="AÞ¸¶ [0]_Sheet1 41" xfId="1590"/>
    <cellStyle name="ÄÞ¸¶ [0]_Sheet1 41" xfId="1591"/>
    <cellStyle name="AÞ¸¶ [0]_Sheet1 5" xfId="1592"/>
    <cellStyle name="ÄÞ¸¶ [0]_Sheet1 5" xfId="1593"/>
    <cellStyle name="AÞ¸¶ [0]_Sheet1 6" xfId="1594"/>
    <cellStyle name="ÄÞ¸¶ [0]_Sheet1 6" xfId="1595"/>
    <cellStyle name="AÞ¸¶ [0]_Sheet1 7" xfId="1596"/>
    <cellStyle name="ÄÞ¸¶ [0]_Sheet1 7" xfId="1597"/>
    <cellStyle name="AÞ¸¶ [0]_Sheet1 8" xfId="1598"/>
    <cellStyle name="ÄÞ¸¶ [0]_Sheet1 8" xfId="1599"/>
    <cellStyle name="AÞ¸¶ [0]_Sheet1 9" xfId="1600"/>
    <cellStyle name="ÄÞ¸¶ [0]_Sheet1 9" xfId="1601"/>
    <cellStyle name="AÞ¸¶_°eE¹_11¿a½A " xfId="3051"/>
    <cellStyle name="ÄÞ¸¶_¼ÕÀÍ¿¹»ê" xfId="99"/>
    <cellStyle name="AÞ¸¶_¼OAI¿¹≫e" xfId="100"/>
    <cellStyle name="ÄÞ¸¶_ÀÎ°Çºñ,¿ÜÁÖºñ" xfId="101"/>
    <cellStyle name="AÞ¸¶_AI°Cºn,μμ±Þºn" xfId="102"/>
    <cellStyle name="ÄÞ¸¶_laroux" xfId="103"/>
    <cellStyle name="AÞ¸¶_laroux_1" xfId="104"/>
    <cellStyle name="ÄÞ¸¶_laroux_1" xfId="105"/>
    <cellStyle name="AÞ¸¶_laroux_1 10" xfId="1602"/>
    <cellStyle name="ÄÞ¸¶_laroux_1 10" xfId="1603"/>
    <cellStyle name="AÞ¸¶_laroux_1 11" xfId="1604"/>
    <cellStyle name="ÄÞ¸¶_laroux_1 11" xfId="1605"/>
    <cellStyle name="AÞ¸¶_laroux_1 12" xfId="1606"/>
    <cellStyle name="ÄÞ¸¶_laroux_1 12" xfId="1607"/>
    <cellStyle name="AÞ¸¶_laroux_1 12 10" xfId="4608"/>
    <cellStyle name="ÄÞ¸¶_laroux_1 13" xfId="1608"/>
    <cellStyle name="AÞ¸¶_laroux_1 14" xfId="1609"/>
    <cellStyle name="ÄÞ¸¶_laroux_1 14" xfId="1610"/>
    <cellStyle name="AÞ¸¶_laroux_1 14 10" xfId="4609"/>
    <cellStyle name="ÄÞ¸¶_laroux_1 14 10" xfId="4610"/>
    <cellStyle name="AÞ¸¶_laroux_1 14 11" xfId="4611"/>
    <cellStyle name="ÄÞ¸¶_laroux_1 14 11" xfId="4612"/>
    <cellStyle name="AÞ¸¶_laroux_1 14 12" xfId="4613"/>
    <cellStyle name="ÄÞ¸¶_laroux_1 14 12" xfId="4614"/>
    <cellStyle name="AÞ¸¶_laroux_1 14 13" xfId="4615"/>
    <cellStyle name="ÄÞ¸¶_laroux_1 14 13" xfId="4616"/>
    <cellStyle name="AÞ¸¶_laroux_1 14 14" xfId="4617"/>
    <cellStyle name="ÄÞ¸¶_laroux_1 14 14" xfId="4618"/>
    <cellStyle name="AÞ¸¶_laroux_1 14 15" xfId="4619"/>
    <cellStyle name="ÄÞ¸¶_laroux_1 14 15" xfId="4620"/>
    <cellStyle name="AÞ¸¶_laroux_1 14 16" xfId="4621"/>
    <cellStyle name="ÄÞ¸¶_laroux_1 14 16" xfId="4622"/>
    <cellStyle name="AÞ¸¶_laroux_1 14 17" xfId="4623"/>
    <cellStyle name="ÄÞ¸¶_laroux_1 14 17" xfId="4624"/>
    <cellStyle name="AÞ¸¶_laroux_1 14 18" xfId="4625"/>
    <cellStyle name="ÄÞ¸¶_laroux_1 14 18" xfId="4626"/>
    <cellStyle name="AÞ¸¶_laroux_1 14 19" xfId="4627"/>
    <cellStyle name="ÄÞ¸¶_laroux_1 14 19" xfId="4628"/>
    <cellStyle name="AÞ¸¶_laroux_1 14 2" xfId="4629"/>
    <cellStyle name="ÄÞ¸¶_laroux_1 14 2" xfId="4630"/>
    <cellStyle name="AÞ¸¶_laroux_1 14 20" xfId="4631"/>
    <cellStyle name="ÄÞ¸¶_laroux_1 14 20" xfId="4632"/>
    <cellStyle name="AÞ¸¶_laroux_1 14 21" xfId="4633"/>
    <cellStyle name="ÄÞ¸¶_laroux_1 14 21" xfId="4634"/>
    <cellStyle name="AÞ¸¶_laroux_1 14 22" xfId="4635"/>
    <cellStyle name="ÄÞ¸¶_laroux_1 14 22" xfId="4636"/>
    <cellStyle name="AÞ¸¶_laroux_1 14 23" xfId="4637"/>
    <cellStyle name="ÄÞ¸¶_laroux_1 14 23" xfId="4638"/>
    <cellStyle name="AÞ¸¶_laroux_1 14 24" xfId="4639"/>
    <cellStyle name="ÄÞ¸¶_laroux_1 14 24" xfId="4640"/>
    <cellStyle name="AÞ¸¶_laroux_1 14 25" xfId="4641"/>
    <cellStyle name="ÄÞ¸¶_laroux_1 14 25" xfId="4642"/>
    <cellStyle name="AÞ¸¶_laroux_1 14 26" xfId="4643"/>
    <cellStyle name="ÄÞ¸¶_laroux_1 14 26" xfId="4644"/>
    <cellStyle name="AÞ¸¶_laroux_1 14 27" xfId="4645"/>
    <cellStyle name="ÄÞ¸¶_laroux_1 14 27" xfId="4646"/>
    <cellStyle name="AÞ¸¶_laroux_1 14 28" xfId="4647"/>
    <cellStyle name="ÄÞ¸¶_laroux_1 14 28" xfId="4648"/>
    <cellStyle name="AÞ¸¶_laroux_1 14 29" xfId="4649"/>
    <cellStyle name="ÄÞ¸¶_laroux_1 14 29" xfId="4650"/>
    <cellStyle name="AÞ¸¶_laroux_1 14 3" xfId="4651"/>
    <cellStyle name="ÄÞ¸¶_laroux_1 14 3" xfId="4652"/>
    <cellStyle name="AÞ¸¶_laroux_1 14 30" xfId="4653"/>
    <cellStyle name="ÄÞ¸¶_laroux_1 14 30" xfId="4654"/>
    <cellStyle name="AÞ¸¶_laroux_1 14 31" xfId="4655"/>
    <cellStyle name="ÄÞ¸¶_laroux_1 14 31" xfId="4656"/>
    <cellStyle name="AÞ¸¶_laroux_1 14 32" xfId="4657"/>
    <cellStyle name="ÄÞ¸¶_laroux_1 14 32" xfId="4658"/>
    <cellStyle name="AÞ¸¶_laroux_1 14 33" xfId="4659"/>
    <cellStyle name="ÄÞ¸¶_laroux_1 14 33" xfId="4660"/>
    <cellStyle name="AÞ¸¶_laroux_1 14 34" xfId="4661"/>
    <cellStyle name="ÄÞ¸¶_laroux_1 14 34" xfId="4662"/>
    <cellStyle name="AÞ¸¶_laroux_1 14 35" xfId="4663"/>
    <cellStyle name="ÄÞ¸¶_laroux_1 14 35" xfId="4664"/>
    <cellStyle name="AÞ¸¶_laroux_1 14 36" xfId="4665"/>
    <cellStyle name="ÄÞ¸¶_laroux_1 14 36" xfId="4666"/>
    <cellStyle name="AÞ¸¶_laroux_1 14 37" xfId="4667"/>
    <cellStyle name="ÄÞ¸¶_laroux_1 14 37" xfId="4668"/>
    <cellStyle name="AÞ¸¶_laroux_1 14 38" xfId="4669"/>
    <cellStyle name="ÄÞ¸¶_laroux_1 14 38" xfId="4670"/>
    <cellStyle name="AÞ¸¶_laroux_1 14 39" xfId="4671"/>
    <cellStyle name="ÄÞ¸¶_laroux_1 14 39" xfId="4672"/>
    <cellStyle name="AÞ¸¶_laroux_1 14 4" xfId="4673"/>
    <cellStyle name="ÄÞ¸¶_laroux_1 14 4" xfId="4674"/>
    <cellStyle name="AÞ¸¶_laroux_1 14 40" xfId="4675"/>
    <cellStyle name="ÄÞ¸¶_laroux_1 14 40" xfId="4676"/>
    <cellStyle name="AÞ¸¶_laroux_1 14 5" xfId="4677"/>
    <cellStyle name="ÄÞ¸¶_laroux_1 14 5" xfId="4678"/>
    <cellStyle name="AÞ¸¶_laroux_1 14 6" xfId="4679"/>
    <cellStyle name="ÄÞ¸¶_laroux_1 14 6" xfId="4680"/>
    <cellStyle name="AÞ¸¶_laroux_1 14 7" xfId="4681"/>
    <cellStyle name="ÄÞ¸¶_laroux_1 14 7" xfId="4682"/>
    <cellStyle name="AÞ¸¶_laroux_1 14 8" xfId="4683"/>
    <cellStyle name="ÄÞ¸¶_laroux_1 14 8" xfId="4684"/>
    <cellStyle name="AÞ¸¶_laroux_1 14 9" xfId="4685"/>
    <cellStyle name="ÄÞ¸¶_laroux_1 14 9" xfId="4686"/>
    <cellStyle name="AÞ¸¶_laroux_1 15" xfId="1611"/>
    <cellStyle name="ÄÞ¸¶_laroux_1 15" xfId="1612"/>
    <cellStyle name="AÞ¸¶_laroux_1 16" xfId="1613"/>
    <cellStyle name="ÄÞ¸¶_laroux_1 16" xfId="1614"/>
    <cellStyle name="AÞ¸¶_laroux_1 17" xfId="1615"/>
    <cellStyle name="ÄÞ¸¶_laroux_1 17" xfId="1616"/>
    <cellStyle name="AÞ¸¶_laroux_1 18" xfId="1617"/>
    <cellStyle name="ÄÞ¸¶_laroux_1 18" xfId="1618"/>
    <cellStyle name="AÞ¸¶_laroux_1 19" xfId="1619"/>
    <cellStyle name="ÄÞ¸¶_laroux_1 19" xfId="1620"/>
    <cellStyle name="AÞ¸¶_laroux_1 2" xfId="1621"/>
    <cellStyle name="ÄÞ¸¶_laroux_1 2" xfId="1622"/>
    <cellStyle name="AÞ¸¶_laroux_1 20" xfId="1623"/>
    <cellStyle name="ÄÞ¸¶_laroux_1 20" xfId="1624"/>
    <cellStyle name="AÞ¸¶_laroux_1 21" xfId="1625"/>
    <cellStyle name="ÄÞ¸¶_laroux_1 21" xfId="1626"/>
    <cellStyle name="AÞ¸¶_laroux_1 22" xfId="1627"/>
    <cellStyle name="ÄÞ¸¶_laroux_1 22" xfId="1628"/>
    <cellStyle name="AÞ¸¶_laroux_1 23" xfId="1629"/>
    <cellStyle name="ÄÞ¸¶_laroux_1 23" xfId="1630"/>
    <cellStyle name="AÞ¸¶_laroux_1 24" xfId="1631"/>
    <cellStyle name="ÄÞ¸¶_laroux_1 24" xfId="1632"/>
    <cellStyle name="AÞ¸¶_laroux_1 25" xfId="1633"/>
    <cellStyle name="ÄÞ¸¶_laroux_1 25" xfId="1634"/>
    <cellStyle name="AÞ¸¶_laroux_1 26" xfId="1635"/>
    <cellStyle name="ÄÞ¸¶_laroux_1 26" xfId="1636"/>
    <cellStyle name="AÞ¸¶_laroux_1 27" xfId="1637"/>
    <cellStyle name="ÄÞ¸¶_laroux_1 27" xfId="1638"/>
    <cellStyle name="AÞ¸¶_laroux_1 28" xfId="1639"/>
    <cellStyle name="ÄÞ¸¶_laroux_1 28" xfId="1640"/>
    <cellStyle name="AÞ¸¶_laroux_1 29" xfId="1641"/>
    <cellStyle name="ÄÞ¸¶_laroux_1 29" xfId="1642"/>
    <cellStyle name="AÞ¸¶_laroux_1 3" xfId="1643"/>
    <cellStyle name="ÄÞ¸¶_laroux_1 3" xfId="1644"/>
    <cellStyle name="AÞ¸¶_laroux_1 30" xfId="1645"/>
    <cellStyle name="ÄÞ¸¶_laroux_1 30" xfId="1646"/>
    <cellStyle name="AÞ¸¶_laroux_1 31" xfId="1647"/>
    <cellStyle name="ÄÞ¸¶_laroux_1 31" xfId="1648"/>
    <cellStyle name="AÞ¸¶_laroux_1 32" xfId="1649"/>
    <cellStyle name="ÄÞ¸¶_laroux_1 32" xfId="1650"/>
    <cellStyle name="AÞ¸¶_laroux_1 33" xfId="1651"/>
    <cellStyle name="ÄÞ¸¶_laroux_1 33" xfId="1652"/>
    <cellStyle name="AÞ¸¶_laroux_1 34" xfId="1653"/>
    <cellStyle name="ÄÞ¸¶_laroux_1 34" xfId="1654"/>
    <cellStyle name="AÞ¸¶_laroux_1 35" xfId="1655"/>
    <cellStyle name="ÄÞ¸¶_laroux_1 35" xfId="1656"/>
    <cellStyle name="AÞ¸¶_laroux_1 36" xfId="1657"/>
    <cellStyle name="ÄÞ¸¶_laroux_1 36" xfId="1658"/>
    <cellStyle name="AÞ¸¶_laroux_1 37" xfId="1659"/>
    <cellStyle name="ÄÞ¸¶_laroux_1 37" xfId="1660"/>
    <cellStyle name="AÞ¸¶_laroux_1 38" xfId="1661"/>
    <cellStyle name="ÄÞ¸¶_laroux_1 38" xfId="1662"/>
    <cellStyle name="AÞ¸¶_laroux_1 39" xfId="1663"/>
    <cellStyle name="ÄÞ¸¶_laroux_1 39" xfId="1664"/>
    <cellStyle name="AÞ¸¶_laroux_1 4" xfId="1665"/>
    <cellStyle name="ÄÞ¸¶_laroux_1 4" xfId="1666"/>
    <cellStyle name="AÞ¸¶_laroux_1 40" xfId="1667"/>
    <cellStyle name="ÄÞ¸¶_laroux_1 40" xfId="1668"/>
    <cellStyle name="AÞ¸¶_laroux_1 41" xfId="1669"/>
    <cellStyle name="ÄÞ¸¶_laroux_1 41" xfId="1670"/>
    <cellStyle name="AÞ¸¶_laroux_1 5" xfId="1671"/>
    <cellStyle name="ÄÞ¸¶_laroux_1 5" xfId="1672"/>
    <cellStyle name="AÞ¸¶_laroux_1 6" xfId="1673"/>
    <cellStyle name="ÄÞ¸¶_laroux_1 6" xfId="1674"/>
    <cellStyle name="AÞ¸¶_laroux_1 7" xfId="1675"/>
    <cellStyle name="ÄÞ¸¶_laroux_1 7" xfId="1676"/>
    <cellStyle name="AÞ¸¶_laroux_1 8" xfId="1677"/>
    <cellStyle name="ÄÞ¸¶_laroux_1 8" xfId="1678"/>
    <cellStyle name="AÞ¸¶_laroux_1 9" xfId="1679"/>
    <cellStyle name="ÄÞ¸¶_laroux_1 9" xfId="1680"/>
    <cellStyle name="AÞ¸¶_Sheet1" xfId="106"/>
    <cellStyle name="ÄÞ¸¶_Sheet1" xfId="107"/>
    <cellStyle name="AÞ¸¶_Sheet1 10" xfId="1681"/>
    <cellStyle name="ÄÞ¸¶_Sheet1 10" xfId="1682"/>
    <cellStyle name="AÞ¸¶_Sheet1 11" xfId="1683"/>
    <cellStyle name="ÄÞ¸¶_Sheet1 11" xfId="1684"/>
    <cellStyle name="AÞ¸¶_Sheet1 12" xfId="1685"/>
    <cellStyle name="ÄÞ¸¶_Sheet1 12" xfId="1686"/>
    <cellStyle name="AÞ¸¶_Sheet1 12 10" xfId="4687"/>
    <cellStyle name="ÄÞ¸¶_Sheet1 13" xfId="1687"/>
    <cellStyle name="AÞ¸¶_Sheet1 14" xfId="1688"/>
    <cellStyle name="ÄÞ¸¶_Sheet1 14" xfId="1689"/>
    <cellStyle name="AÞ¸¶_Sheet1 14 10" xfId="4688"/>
    <cellStyle name="ÄÞ¸¶_Sheet1 14 10" xfId="4689"/>
    <cellStyle name="AÞ¸¶_Sheet1 14 11" xfId="4690"/>
    <cellStyle name="ÄÞ¸¶_Sheet1 14 11" xfId="4691"/>
    <cellStyle name="AÞ¸¶_Sheet1 14 12" xfId="4692"/>
    <cellStyle name="ÄÞ¸¶_Sheet1 14 12" xfId="4693"/>
    <cellStyle name="AÞ¸¶_Sheet1 14 13" xfId="4694"/>
    <cellStyle name="ÄÞ¸¶_Sheet1 14 13" xfId="4695"/>
    <cellStyle name="AÞ¸¶_Sheet1 14 14" xfId="4696"/>
    <cellStyle name="ÄÞ¸¶_Sheet1 14 14" xfId="4697"/>
    <cellStyle name="AÞ¸¶_Sheet1 14 15" xfId="4698"/>
    <cellStyle name="ÄÞ¸¶_Sheet1 14 15" xfId="4699"/>
    <cellStyle name="AÞ¸¶_Sheet1 14 16" xfId="4700"/>
    <cellStyle name="ÄÞ¸¶_Sheet1 14 16" xfId="4701"/>
    <cellStyle name="AÞ¸¶_Sheet1 14 17" xfId="4702"/>
    <cellStyle name="ÄÞ¸¶_Sheet1 14 17" xfId="4703"/>
    <cellStyle name="AÞ¸¶_Sheet1 14 18" xfId="4704"/>
    <cellStyle name="ÄÞ¸¶_Sheet1 14 18" xfId="4705"/>
    <cellStyle name="AÞ¸¶_Sheet1 14 19" xfId="4706"/>
    <cellStyle name="ÄÞ¸¶_Sheet1 14 19" xfId="4707"/>
    <cellStyle name="AÞ¸¶_Sheet1 14 2" xfId="4708"/>
    <cellStyle name="ÄÞ¸¶_Sheet1 14 2" xfId="4709"/>
    <cellStyle name="AÞ¸¶_Sheet1 14 20" xfId="4710"/>
    <cellStyle name="ÄÞ¸¶_Sheet1 14 20" xfId="4711"/>
    <cellStyle name="AÞ¸¶_Sheet1 14 21" xfId="4712"/>
    <cellStyle name="ÄÞ¸¶_Sheet1 14 21" xfId="4713"/>
    <cellStyle name="AÞ¸¶_Sheet1 14 22" xfId="4714"/>
    <cellStyle name="ÄÞ¸¶_Sheet1 14 22" xfId="4715"/>
    <cellStyle name="AÞ¸¶_Sheet1 14 23" xfId="4716"/>
    <cellStyle name="ÄÞ¸¶_Sheet1 14 23" xfId="4717"/>
    <cellStyle name="AÞ¸¶_Sheet1 14 24" xfId="4718"/>
    <cellStyle name="ÄÞ¸¶_Sheet1 14 24" xfId="4719"/>
    <cellStyle name="AÞ¸¶_Sheet1 14 25" xfId="4720"/>
    <cellStyle name="ÄÞ¸¶_Sheet1 14 25" xfId="4721"/>
    <cellStyle name="AÞ¸¶_Sheet1 14 26" xfId="4722"/>
    <cellStyle name="ÄÞ¸¶_Sheet1 14 26" xfId="4723"/>
    <cellStyle name="AÞ¸¶_Sheet1 14 27" xfId="4724"/>
    <cellStyle name="ÄÞ¸¶_Sheet1 14 27" xfId="4725"/>
    <cellStyle name="AÞ¸¶_Sheet1 14 28" xfId="4726"/>
    <cellStyle name="ÄÞ¸¶_Sheet1 14 28" xfId="4727"/>
    <cellStyle name="AÞ¸¶_Sheet1 14 29" xfId="4728"/>
    <cellStyle name="ÄÞ¸¶_Sheet1 14 29" xfId="4729"/>
    <cellStyle name="AÞ¸¶_Sheet1 14 3" xfId="4730"/>
    <cellStyle name="ÄÞ¸¶_Sheet1 14 3" xfId="4731"/>
    <cellStyle name="AÞ¸¶_Sheet1 14 30" xfId="4732"/>
    <cellStyle name="ÄÞ¸¶_Sheet1 14 30" xfId="4733"/>
    <cellStyle name="AÞ¸¶_Sheet1 14 31" xfId="4734"/>
    <cellStyle name="ÄÞ¸¶_Sheet1 14 31" xfId="4735"/>
    <cellStyle name="AÞ¸¶_Sheet1 14 32" xfId="4736"/>
    <cellStyle name="ÄÞ¸¶_Sheet1 14 32" xfId="4737"/>
    <cellStyle name="AÞ¸¶_Sheet1 14 33" xfId="4738"/>
    <cellStyle name="ÄÞ¸¶_Sheet1 14 33" xfId="4739"/>
    <cellStyle name="AÞ¸¶_Sheet1 14 34" xfId="4740"/>
    <cellStyle name="ÄÞ¸¶_Sheet1 14 34" xfId="4741"/>
    <cellStyle name="AÞ¸¶_Sheet1 14 35" xfId="4742"/>
    <cellStyle name="ÄÞ¸¶_Sheet1 14 35" xfId="4743"/>
    <cellStyle name="AÞ¸¶_Sheet1 14 36" xfId="4744"/>
    <cellStyle name="ÄÞ¸¶_Sheet1 14 36" xfId="4745"/>
    <cellStyle name="AÞ¸¶_Sheet1 14 37" xfId="4746"/>
    <cellStyle name="ÄÞ¸¶_Sheet1 14 37" xfId="4747"/>
    <cellStyle name="AÞ¸¶_Sheet1 14 38" xfId="4748"/>
    <cellStyle name="ÄÞ¸¶_Sheet1 14 38" xfId="4749"/>
    <cellStyle name="AÞ¸¶_Sheet1 14 39" xfId="4750"/>
    <cellStyle name="ÄÞ¸¶_Sheet1 14 39" xfId="4751"/>
    <cellStyle name="AÞ¸¶_Sheet1 14 4" xfId="4752"/>
    <cellStyle name="ÄÞ¸¶_Sheet1 14 4" xfId="4753"/>
    <cellStyle name="AÞ¸¶_Sheet1 14 40" xfId="4754"/>
    <cellStyle name="ÄÞ¸¶_Sheet1 14 40" xfId="4755"/>
    <cellStyle name="AÞ¸¶_Sheet1 14 5" xfId="4756"/>
    <cellStyle name="ÄÞ¸¶_Sheet1 14 5" xfId="4757"/>
    <cellStyle name="AÞ¸¶_Sheet1 14 6" xfId="4758"/>
    <cellStyle name="ÄÞ¸¶_Sheet1 14 6" xfId="4759"/>
    <cellStyle name="AÞ¸¶_Sheet1 14 7" xfId="4760"/>
    <cellStyle name="ÄÞ¸¶_Sheet1 14 7" xfId="4761"/>
    <cellStyle name="AÞ¸¶_Sheet1 14 8" xfId="4762"/>
    <cellStyle name="ÄÞ¸¶_Sheet1 14 8" xfId="4763"/>
    <cellStyle name="AÞ¸¶_Sheet1 14 9" xfId="4764"/>
    <cellStyle name="ÄÞ¸¶_Sheet1 14 9" xfId="4765"/>
    <cellStyle name="AÞ¸¶_Sheet1 15" xfId="1690"/>
    <cellStyle name="ÄÞ¸¶_Sheet1 15" xfId="1691"/>
    <cellStyle name="AÞ¸¶_Sheet1 16" xfId="1692"/>
    <cellStyle name="ÄÞ¸¶_Sheet1 16" xfId="1693"/>
    <cellStyle name="AÞ¸¶_Sheet1 17" xfId="1694"/>
    <cellStyle name="ÄÞ¸¶_Sheet1 17" xfId="1695"/>
    <cellStyle name="AÞ¸¶_Sheet1 18" xfId="1696"/>
    <cellStyle name="ÄÞ¸¶_Sheet1 18" xfId="1697"/>
    <cellStyle name="AÞ¸¶_Sheet1 19" xfId="1698"/>
    <cellStyle name="ÄÞ¸¶_Sheet1 19" xfId="1699"/>
    <cellStyle name="AÞ¸¶_Sheet1 2" xfId="1700"/>
    <cellStyle name="ÄÞ¸¶_Sheet1 2" xfId="1701"/>
    <cellStyle name="AÞ¸¶_Sheet1 20" xfId="1702"/>
    <cellStyle name="ÄÞ¸¶_Sheet1 20" xfId="1703"/>
    <cellStyle name="AÞ¸¶_Sheet1 21" xfId="1704"/>
    <cellStyle name="ÄÞ¸¶_Sheet1 21" xfId="1705"/>
    <cellStyle name="AÞ¸¶_Sheet1 22" xfId="1706"/>
    <cellStyle name="ÄÞ¸¶_Sheet1 22" xfId="1707"/>
    <cellStyle name="AÞ¸¶_Sheet1 23" xfId="1708"/>
    <cellStyle name="ÄÞ¸¶_Sheet1 23" xfId="1709"/>
    <cellStyle name="AÞ¸¶_Sheet1 24" xfId="1710"/>
    <cellStyle name="ÄÞ¸¶_Sheet1 24" xfId="1711"/>
    <cellStyle name="AÞ¸¶_Sheet1 25" xfId="1712"/>
    <cellStyle name="ÄÞ¸¶_Sheet1 25" xfId="1713"/>
    <cellStyle name="AÞ¸¶_Sheet1 26" xfId="1714"/>
    <cellStyle name="ÄÞ¸¶_Sheet1 26" xfId="1715"/>
    <cellStyle name="AÞ¸¶_Sheet1 27" xfId="1716"/>
    <cellStyle name="ÄÞ¸¶_Sheet1 27" xfId="1717"/>
    <cellStyle name="AÞ¸¶_Sheet1 28" xfId="1718"/>
    <cellStyle name="ÄÞ¸¶_Sheet1 28" xfId="1719"/>
    <cellStyle name="AÞ¸¶_Sheet1 29" xfId="1720"/>
    <cellStyle name="ÄÞ¸¶_Sheet1 29" xfId="1721"/>
    <cellStyle name="AÞ¸¶_Sheet1 3" xfId="1722"/>
    <cellStyle name="ÄÞ¸¶_Sheet1 3" xfId="1723"/>
    <cellStyle name="AÞ¸¶_Sheet1 30" xfId="1724"/>
    <cellStyle name="ÄÞ¸¶_Sheet1 30" xfId="1725"/>
    <cellStyle name="AÞ¸¶_Sheet1 31" xfId="1726"/>
    <cellStyle name="ÄÞ¸¶_Sheet1 31" xfId="1727"/>
    <cellStyle name="AÞ¸¶_Sheet1 32" xfId="1728"/>
    <cellStyle name="ÄÞ¸¶_Sheet1 32" xfId="1729"/>
    <cellStyle name="AÞ¸¶_Sheet1 33" xfId="1730"/>
    <cellStyle name="ÄÞ¸¶_Sheet1 33" xfId="1731"/>
    <cellStyle name="AÞ¸¶_Sheet1 34" xfId="1732"/>
    <cellStyle name="ÄÞ¸¶_Sheet1 34" xfId="1733"/>
    <cellStyle name="AÞ¸¶_Sheet1 35" xfId="1734"/>
    <cellStyle name="ÄÞ¸¶_Sheet1 35" xfId="1735"/>
    <cellStyle name="AÞ¸¶_Sheet1 36" xfId="1736"/>
    <cellStyle name="ÄÞ¸¶_Sheet1 36" xfId="1737"/>
    <cellStyle name="AÞ¸¶_Sheet1 37" xfId="1738"/>
    <cellStyle name="ÄÞ¸¶_Sheet1 37" xfId="1739"/>
    <cellStyle name="AÞ¸¶_Sheet1 38" xfId="1740"/>
    <cellStyle name="ÄÞ¸¶_Sheet1 38" xfId="1741"/>
    <cellStyle name="AÞ¸¶_Sheet1 39" xfId="1742"/>
    <cellStyle name="ÄÞ¸¶_Sheet1 39" xfId="1743"/>
    <cellStyle name="AÞ¸¶_Sheet1 4" xfId="1744"/>
    <cellStyle name="ÄÞ¸¶_Sheet1 4" xfId="1745"/>
    <cellStyle name="AÞ¸¶_Sheet1 40" xfId="1746"/>
    <cellStyle name="ÄÞ¸¶_Sheet1 40" xfId="1747"/>
    <cellStyle name="AÞ¸¶_Sheet1 41" xfId="1748"/>
    <cellStyle name="ÄÞ¸¶_Sheet1 41" xfId="1749"/>
    <cellStyle name="AÞ¸¶_Sheet1 5" xfId="1750"/>
    <cellStyle name="ÄÞ¸¶_Sheet1 5" xfId="1751"/>
    <cellStyle name="AÞ¸¶_Sheet1 6" xfId="1752"/>
    <cellStyle name="ÄÞ¸¶_Sheet1 6" xfId="1753"/>
    <cellStyle name="AÞ¸¶_Sheet1 7" xfId="1754"/>
    <cellStyle name="ÄÞ¸¶_Sheet1 7" xfId="1755"/>
    <cellStyle name="AÞ¸¶_Sheet1 8" xfId="1756"/>
    <cellStyle name="ÄÞ¸¶_Sheet1 8" xfId="1757"/>
    <cellStyle name="AÞ¸¶_Sheet1 9" xfId="1758"/>
    <cellStyle name="ÄÞ¸¶_Sheet1 9" xfId="1759"/>
    <cellStyle name="AÞ¸¶_Sheet1_41-06농림16" xfId="108"/>
    <cellStyle name="ÄÞ¸¶_Sheet1_41-06농림16" xfId="109"/>
    <cellStyle name="AÞ¸¶_Sheet1_41-06농림16 10" xfId="1760"/>
    <cellStyle name="ÄÞ¸¶_Sheet1_41-06농림16 10" xfId="1761"/>
    <cellStyle name="AÞ¸¶_Sheet1_41-06농림16 11" xfId="1762"/>
    <cellStyle name="ÄÞ¸¶_Sheet1_41-06농림16 11" xfId="1763"/>
    <cellStyle name="AÞ¸¶_Sheet1_41-06농림16 12" xfId="1764"/>
    <cellStyle name="ÄÞ¸¶_Sheet1_41-06농림16 12" xfId="1765"/>
    <cellStyle name="AÞ¸¶_Sheet1_41-06농림16 12 10" xfId="4766"/>
    <cellStyle name="ÄÞ¸¶_Sheet1_41-06농림16 13" xfId="1766"/>
    <cellStyle name="AÞ¸¶_Sheet1_41-06농림16 14" xfId="1767"/>
    <cellStyle name="ÄÞ¸¶_Sheet1_41-06농림16 14" xfId="1768"/>
    <cellStyle name="AÞ¸¶_Sheet1_41-06농림16 14 10" xfId="4767"/>
    <cellStyle name="ÄÞ¸¶_Sheet1_41-06농림16 14 10" xfId="4768"/>
    <cellStyle name="AÞ¸¶_Sheet1_41-06농림16 14 11" xfId="4769"/>
    <cellStyle name="ÄÞ¸¶_Sheet1_41-06농림16 14 11" xfId="4770"/>
    <cellStyle name="AÞ¸¶_Sheet1_41-06농림16 14 12" xfId="4771"/>
    <cellStyle name="ÄÞ¸¶_Sheet1_41-06농림16 14 12" xfId="4772"/>
    <cellStyle name="AÞ¸¶_Sheet1_41-06농림16 14 13" xfId="4773"/>
    <cellStyle name="ÄÞ¸¶_Sheet1_41-06농림16 14 13" xfId="4774"/>
    <cellStyle name="AÞ¸¶_Sheet1_41-06농림16 14 14" xfId="4775"/>
    <cellStyle name="ÄÞ¸¶_Sheet1_41-06농림16 14 14" xfId="4776"/>
    <cellStyle name="AÞ¸¶_Sheet1_41-06농림16 14 15" xfId="4777"/>
    <cellStyle name="ÄÞ¸¶_Sheet1_41-06농림16 14 15" xfId="4778"/>
    <cellStyle name="AÞ¸¶_Sheet1_41-06농림16 14 16" xfId="4779"/>
    <cellStyle name="ÄÞ¸¶_Sheet1_41-06농림16 14 16" xfId="4780"/>
    <cellStyle name="AÞ¸¶_Sheet1_41-06농림16 14 17" xfId="4781"/>
    <cellStyle name="ÄÞ¸¶_Sheet1_41-06농림16 14 17" xfId="4782"/>
    <cellStyle name="AÞ¸¶_Sheet1_41-06농림16 14 18" xfId="4783"/>
    <cellStyle name="ÄÞ¸¶_Sheet1_41-06농림16 14 18" xfId="4784"/>
    <cellStyle name="AÞ¸¶_Sheet1_41-06농림16 14 19" xfId="4785"/>
    <cellStyle name="ÄÞ¸¶_Sheet1_41-06농림16 14 19" xfId="4786"/>
    <cellStyle name="AÞ¸¶_Sheet1_41-06농림16 14 2" xfId="4787"/>
    <cellStyle name="ÄÞ¸¶_Sheet1_41-06농림16 14 2" xfId="4788"/>
    <cellStyle name="AÞ¸¶_Sheet1_41-06농림16 14 20" xfId="4789"/>
    <cellStyle name="ÄÞ¸¶_Sheet1_41-06농림16 14 20" xfId="4790"/>
    <cellStyle name="AÞ¸¶_Sheet1_41-06농림16 14 21" xfId="4791"/>
    <cellStyle name="ÄÞ¸¶_Sheet1_41-06농림16 14 21" xfId="4792"/>
    <cellStyle name="AÞ¸¶_Sheet1_41-06농림16 14 22" xfId="4793"/>
    <cellStyle name="ÄÞ¸¶_Sheet1_41-06농림16 14 22" xfId="4794"/>
    <cellStyle name="AÞ¸¶_Sheet1_41-06농림16 14 23" xfId="4795"/>
    <cellStyle name="ÄÞ¸¶_Sheet1_41-06농림16 14 23" xfId="4796"/>
    <cellStyle name="AÞ¸¶_Sheet1_41-06농림16 14 24" xfId="4797"/>
    <cellStyle name="ÄÞ¸¶_Sheet1_41-06농림16 14 24" xfId="4798"/>
    <cellStyle name="AÞ¸¶_Sheet1_41-06농림16 14 25" xfId="4799"/>
    <cellStyle name="ÄÞ¸¶_Sheet1_41-06농림16 14 25" xfId="4800"/>
    <cellStyle name="AÞ¸¶_Sheet1_41-06농림16 14 26" xfId="4801"/>
    <cellStyle name="ÄÞ¸¶_Sheet1_41-06농림16 14 26" xfId="4802"/>
    <cellStyle name="AÞ¸¶_Sheet1_41-06농림16 14 27" xfId="4803"/>
    <cellStyle name="ÄÞ¸¶_Sheet1_41-06농림16 14 27" xfId="4804"/>
    <cellStyle name="AÞ¸¶_Sheet1_41-06농림16 14 28" xfId="4805"/>
    <cellStyle name="ÄÞ¸¶_Sheet1_41-06농림16 14 28" xfId="4806"/>
    <cellStyle name="AÞ¸¶_Sheet1_41-06농림16 14 29" xfId="4807"/>
    <cellStyle name="ÄÞ¸¶_Sheet1_41-06농림16 14 29" xfId="4808"/>
    <cellStyle name="AÞ¸¶_Sheet1_41-06농림16 14 3" xfId="4809"/>
    <cellStyle name="ÄÞ¸¶_Sheet1_41-06농림16 14 3" xfId="4810"/>
    <cellStyle name="AÞ¸¶_Sheet1_41-06농림16 14 30" xfId="4811"/>
    <cellStyle name="ÄÞ¸¶_Sheet1_41-06농림16 14 30" xfId="4812"/>
    <cellStyle name="AÞ¸¶_Sheet1_41-06농림16 14 31" xfId="4813"/>
    <cellStyle name="ÄÞ¸¶_Sheet1_41-06농림16 14 31" xfId="4814"/>
    <cellStyle name="AÞ¸¶_Sheet1_41-06농림16 14 32" xfId="4815"/>
    <cellStyle name="ÄÞ¸¶_Sheet1_41-06농림16 14 32" xfId="4816"/>
    <cellStyle name="AÞ¸¶_Sheet1_41-06농림16 14 33" xfId="4817"/>
    <cellStyle name="ÄÞ¸¶_Sheet1_41-06농림16 14 33" xfId="4818"/>
    <cellStyle name="AÞ¸¶_Sheet1_41-06농림16 14 34" xfId="4819"/>
    <cellStyle name="ÄÞ¸¶_Sheet1_41-06농림16 14 34" xfId="4820"/>
    <cellStyle name="AÞ¸¶_Sheet1_41-06농림16 14 35" xfId="4821"/>
    <cellStyle name="ÄÞ¸¶_Sheet1_41-06농림16 14 35" xfId="4822"/>
    <cellStyle name="AÞ¸¶_Sheet1_41-06농림16 14 36" xfId="4823"/>
    <cellStyle name="ÄÞ¸¶_Sheet1_41-06농림16 14 36" xfId="4824"/>
    <cellStyle name="AÞ¸¶_Sheet1_41-06농림16 14 37" xfId="4825"/>
    <cellStyle name="ÄÞ¸¶_Sheet1_41-06농림16 14 37" xfId="4826"/>
    <cellStyle name="AÞ¸¶_Sheet1_41-06농림16 14 38" xfId="4827"/>
    <cellStyle name="ÄÞ¸¶_Sheet1_41-06농림16 14 38" xfId="4828"/>
    <cellStyle name="AÞ¸¶_Sheet1_41-06농림16 14 39" xfId="4829"/>
    <cellStyle name="ÄÞ¸¶_Sheet1_41-06농림16 14 39" xfId="4830"/>
    <cellStyle name="AÞ¸¶_Sheet1_41-06농림16 14 4" xfId="4831"/>
    <cellStyle name="ÄÞ¸¶_Sheet1_41-06농림16 14 4" xfId="4832"/>
    <cellStyle name="AÞ¸¶_Sheet1_41-06농림16 14 40" xfId="4833"/>
    <cellStyle name="ÄÞ¸¶_Sheet1_41-06농림16 14 40" xfId="4834"/>
    <cellStyle name="AÞ¸¶_Sheet1_41-06농림16 14 5" xfId="4835"/>
    <cellStyle name="ÄÞ¸¶_Sheet1_41-06농림16 14 5" xfId="4836"/>
    <cellStyle name="AÞ¸¶_Sheet1_41-06농림16 14 6" xfId="4837"/>
    <cellStyle name="ÄÞ¸¶_Sheet1_41-06농림16 14 6" xfId="4838"/>
    <cellStyle name="AÞ¸¶_Sheet1_41-06농림16 14 7" xfId="4839"/>
    <cellStyle name="ÄÞ¸¶_Sheet1_41-06농림16 14 7" xfId="4840"/>
    <cellStyle name="AÞ¸¶_Sheet1_41-06농림16 14 8" xfId="4841"/>
    <cellStyle name="ÄÞ¸¶_Sheet1_41-06농림16 14 8" xfId="4842"/>
    <cellStyle name="AÞ¸¶_Sheet1_41-06농림16 14 9" xfId="4843"/>
    <cellStyle name="ÄÞ¸¶_Sheet1_41-06농림16 14 9" xfId="4844"/>
    <cellStyle name="AÞ¸¶_Sheet1_41-06농림16 15" xfId="1769"/>
    <cellStyle name="ÄÞ¸¶_Sheet1_41-06농림16 15" xfId="1770"/>
    <cellStyle name="AÞ¸¶_Sheet1_41-06농림16 16" xfId="1771"/>
    <cellStyle name="ÄÞ¸¶_Sheet1_41-06농림16 16" xfId="1772"/>
    <cellStyle name="AÞ¸¶_Sheet1_41-06농림16 17" xfId="1773"/>
    <cellStyle name="ÄÞ¸¶_Sheet1_41-06농림16 17" xfId="1774"/>
    <cellStyle name="AÞ¸¶_Sheet1_41-06농림16 18" xfId="1775"/>
    <cellStyle name="ÄÞ¸¶_Sheet1_41-06농림16 18" xfId="1776"/>
    <cellStyle name="AÞ¸¶_Sheet1_41-06농림16 19" xfId="1777"/>
    <cellStyle name="ÄÞ¸¶_Sheet1_41-06농림16 19" xfId="1778"/>
    <cellStyle name="AÞ¸¶_Sheet1_41-06농림16 2" xfId="1779"/>
    <cellStyle name="ÄÞ¸¶_Sheet1_41-06농림16 2" xfId="1780"/>
    <cellStyle name="AÞ¸¶_Sheet1_41-06농림16 20" xfId="1781"/>
    <cellStyle name="ÄÞ¸¶_Sheet1_41-06농림16 20" xfId="1782"/>
    <cellStyle name="AÞ¸¶_Sheet1_41-06농림16 21" xfId="1783"/>
    <cellStyle name="ÄÞ¸¶_Sheet1_41-06농림16 21" xfId="1784"/>
    <cellStyle name="AÞ¸¶_Sheet1_41-06농림16 22" xfId="1785"/>
    <cellStyle name="ÄÞ¸¶_Sheet1_41-06농림16 22" xfId="1786"/>
    <cellStyle name="AÞ¸¶_Sheet1_41-06농림16 23" xfId="1787"/>
    <cellStyle name="ÄÞ¸¶_Sheet1_41-06농림16 23" xfId="1788"/>
    <cellStyle name="AÞ¸¶_Sheet1_41-06농림16 24" xfId="1789"/>
    <cellStyle name="ÄÞ¸¶_Sheet1_41-06농림16 24" xfId="1790"/>
    <cellStyle name="AÞ¸¶_Sheet1_41-06농림16 25" xfId="1791"/>
    <cellStyle name="ÄÞ¸¶_Sheet1_41-06농림16 25" xfId="1792"/>
    <cellStyle name="AÞ¸¶_Sheet1_41-06농림16 26" xfId="1793"/>
    <cellStyle name="ÄÞ¸¶_Sheet1_41-06농림16 26" xfId="1794"/>
    <cellStyle name="AÞ¸¶_Sheet1_41-06농림16 27" xfId="1795"/>
    <cellStyle name="ÄÞ¸¶_Sheet1_41-06농림16 27" xfId="1796"/>
    <cellStyle name="AÞ¸¶_Sheet1_41-06농림16 28" xfId="1797"/>
    <cellStyle name="ÄÞ¸¶_Sheet1_41-06농림16 28" xfId="1798"/>
    <cellStyle name="AÞ¸¶_Sheet1_41-06농림16 29" xfId="1799"/>
    <cellStyle name="ÄÞ¸¶_Sheet1_41-06농림16 29" xfId="1800"/>
    <cellStyle name="AÞ¸¶_Sheet1_41-06농림16 3" xfId="1801"/>
    <cellStyle name="ÄÞ¸¶_Sheet1_41-06농림16 3" xfId="1802"/>
    <cellStyle name="AÞ¸¶_Sheet1_41-06농림16 30" xfId="1803"/>
    <cellStyle name="ÄÞ¸¶_Sheet1_41-06농림16 30" xfId="1804"/>
    <cellStyle name="AÞ¸¶_Sheet1_41-06농림16 31" xfId="1805"/>
    <cellStyle name="ÄÞ¸¶_Sheet1_41-06농림16 31" xfId="1806"/>
    <cellStyle name="AÞ¸¶_Sheet1_41-06농림16 32" xfId="1807"/>
    <cellStyle name="ÄÞ¸¶_Sheet1_41-06농림16 32" xfId="1808"/>
    <cellStyle name="AÞ¸¶_Sheet1_41-06농림16 33" xfId="1809"/>
    <cellStyle name="ÄÞ¸¶_Sheet1_41-06농림16 33" xfId="1810"/>
    <cellStyle name="AÞ¸¶_Sheet1_41-06농림16 34" xfId="1811"/>
    <cellStyle name="ÄÞ¸¶_Sheet1_41-06농림16 34" xfId="1812"/>
    <cellStyle name="AÞ¸¶_Sheet1_41-06농림16 35" xfId="1813"/>
    <cellStyle name="ÄÞ¸¶_Sheet1_41-06농림16 35" xfId="1814"/>
    <cellStyle name="AÞ¸¶_Sheet1_41-06농림16 36" xfId="1815"/>
    <cellStyle name="ÄÞ¸¶_Sheet1_41-06농림16 36" xfId="1816"/>
    <cellStyle name="AÞ¸¶_Sheet1_41-06농림16 37" xfId="1817"/>
    <cellStyle name="ÄÞ¸¶_Sheet1_41-06농림16 37" xfId="1818"/>
    <cellStyle name="AÞ¸¶_Sheet1_41-06농림16 38" xfId="1819"/>
    <cellStyle name="ÄÞ¸¶_Sheet1_41-06농림16 38" xfId="1820"/>
    <cellStyle name="AÞ¸¶_Sheet1_41-06농림16 39" xfId="1821"/>
    <cellStyle name="ÄÞ¸¶_Sheet1_41-06농림16 39" xfId="1822"/>
    <cellStyle name="AÞ¸¶_Sheet1_41-06농림16 4" xfId="1823"/>
    <cellStyle name="ÄÞ¸¶_Sheet1_41-06농림16 4" xfId="1824"/>
    <cellStyle name="AÞ¸¶_Sheet1_41-06농림16 40" xfId="1825"/>
    <cellStyle name="ÄÞ¸¶_Sheet1_41-06농림16 40" xfId="1826"/>
    <cellStyle name="AÞ¸¶_Sheet1_41-06농림16 41" xfId="1827"/>
    <cellStyle name="ÄÞ¸¶_Sheet1_41-06농림16 41" xfId="1828"/>
    <cellStyle name="AÞ¸¶_Sheet1_41-06농림16 5" xfId="1829"/>
    <cellStyle name="ÄÞ¸¶_Sheet1_41-06농림16 5" xfId="1830"/>
    <cellStyle name="AÞ¸¶_Sheet1_41-06농림16 6" xfId="1831"/>
    <cellStyle name="ÄÞ¸¶_Sheet1_41-06농림16 6" xfId="1832"/>
    <cellStyle name="AÞ¸¶_Sheet1_41-06농림16 7" xfId="1833"/>
    <cellStyle name="ÄÞ¸¶_Sheet1_41-06농림16 7" xfId="1834"/>
    <cellStyle name="AÞ¸¶_Sheet1_41-06농림16 8" xfId="1835"/>
    <cellStyle name="ÄÞ¸¶_Sheet1_41-06농림16 8" xfId="1836"/>
    <cellStyle name="AÞ¸¶_Sheet1_41-06농림16 9" xfId="1837"/>
    <cellStyle name="ÄÞ¸¶_Sheet1_41-06농림16 9" xfId="1838"/>
    <cellStyle name="AÞ¸¶_Sheet1_41-06농림41" xfId="110"/>
    <cellStyle name="ÄÞ¸¶_Sheet1_41-06농림41" xfId="111"/>
    <cellStyle name="AÞ¸¶_Sheet1_41-06농림41 10" xfId="1839"/>
    <cellStyle name="ÄÞ¸¶_Sheet1_41-06농림41 10" xfId="1840"/>
    <cellStyle name="AÞ¸¶_Sheet1_41-06농림41 11" xfId="1841"/>
    <cellStyle name="ÄÞ¸¶_Sheet1_41-06농림41 11" xfId="1842"/>
    <cellStyle name="AÞ¸¶_Sheet1_41-06농림41 12" xfId="1843"/>
    <cellStyle name="ÄÞ¸¶_Sheet1_41-06농림41 12" xfId="1844"/>
    <cellStyle name="AÞ¸¶_Sheet1_41-06농림41 12 10" xfId="4845"/>
    <cellStyle name="ÄÞ¸¶_Sheet1_41-06농림41 13" xfId="1845"/>
    <cellStyle name="AÞ¸¶_Sheet1_41-06농림41 14" xfId="1846"/>
    <cellStyle name="ÄÞ¸¶_Sheet1_41-06농림41 14" xfId="1847"/>
    <cellStyle name="AÞ¸¶_Sheet1_41-06농림41 14 10" xfId="4846"/>
    <cellStyle name="ÄÞ¸¶_Sheet1_41-06농림41 14 10" xfId="4847"/>
    <cellStyle name="AÞ¸¶_Sheet1_41-06농림41 14 11" xfId="4848"/>
    <cellStyle name="ÄÞ¸¶_Sheet1_41-06농림41 14 11" xfId="4849"/>
    <cellStyle name="AÞ¸¶_Sheet1_41-06농림41 14 12" xfId="4850"/>
    <cellStyle name="ÄÞ¸¶_Sheet1_41-06농림41 14 12" xfId="4851"/>
    <cellStyle name="AÞ¸¶_Sheet1_41-06농림41 14 13" xfId="4852"/>
    <cellStyle name="ÄÞ¸¶_Sheet1_41-06농림41 14 13" xfId="4853"/>
    <cellStyle name="AÞ¸¶_Sheet1_41-06농림41 14 14" xfId="4854"/>
    <cellStyle name="ÄÞ¸¶_Sheet1_41-06농림41 14 14" xfId="4855"/>
    <cellStyle name="AÞ¸¶_Sheet1_41-06농림41 14 15" xfId="4856"/>
    <cellStyle name="ÄÞ¸¶_Sheet1_41-06농림41 14 15" xfId="4857"/>
    <cellStyle name="AÞ¸¶_Sheet1_41-06농림41 14 16" xfId="4858"/>
    <cellStyle name="ÄÞ¸¶_Sheet1_41-06농림41 14 16" xfId="4859"/>
    <cellStyle name="AÞ¸¶_Sheet1_41-06농림41 14 17" xfId="4860"/>
    <cellStyle name="ÄÞ¸¶_Sheet1_41-06농림41 14 17" xfId="4861"/>
    <cellStyle name="AÞ¸¶_Sheet1_41-06농림41 14 18" xfId="4862"/>
    <cellStyle name="ÄÞ¸¶_Sheet1_41-06농림41 14 18" xfId="4863"/>
    <cellStyle name="AÞ¸¶_Sheet1_41-06농림41 14 19" xfId="4864"/>
    <cellStyle name="ÄÞ¸¶_Sheet1_41-06농림41 14 19" xfId="4865"/>
    <cellStyle name="AÞ¸¶_Sheet1_41-06농림41 14 2" xfId="4866"/>
    <cellStyle name="ÄÞ¸¶_Sheet1_41-06농림41 14 2" xfId="4867"/>
    <cellStyle name="AÞ¸¶_Sheet1_41-06농림41 14 20" xfId="4868"/>
    <cellStyle name="ÄÞ¸¶_Sheet1_41-06농림41 14 20" xfId="4869"/>
    <cellStyle name="AÞ¸¶_Sheet1_41-06농림41 14 21" xfId="4870"/>
    <cellStyle name="ÄÞ¸¶_Sheet1_41-06농림41 14 21" xfId="4871"/>
    <cellStyle name="AÞ¸¶_Sheet1_41-06농림41 14 22" xfId="4872"/>
    <cellStyle name="ÄÞ¸¶_Sheet1_41-06농림41 14 22" xfId="4873"/>
    <cellStyle name="AÞ¸¶_Sheet1_41-06농림41 14 23" xfId="4874"/>
    <cellStyle name="ÄÞ¸¶_Sheet1_41-06농림41 14 23" xfId="4875"/>
    <cellStyle name="AÞ¸¶_Sheet1_41-06농림41 14 24" xfId="4876"/>
    <cellStyle name="ÄÞ¸¶_Sheet1_41-06농림41 14 24" xfId="4877"/>
    <cellStyle name="AÞ¸¶_Sheet1_41-06농림41 14 25" xfId="4878"/>
    <cellStyle name="ÄÞ¸¶_Sheet1_41-06농림41 14 25" xfId="4879"/>
    <cellStyle name="AÞ¸¶_Sheet1_41-06농림41 14 26" xfId="4880"/>
    <cellStyle name="ÄÞ¸¶_Sheet1_41-06농림41 14 26" xfId="4881"/>
    <cellStyle name="AÞ¸¶_Sheet1_41-06농림41 14 27" xfId="4882"/>
    <cellStyle name="ÄÞ¸¶_Sheet1_41-06농림41 14 27" xfId="4883"/>
    <cellStyle name="AÞ¸¶_Sheet1_41-06농림41 14 28" xfId="4884"/>
    <cellStyle name="ÄÞ¸¶_Sheet1_41-06농림41 14 28" xfId="4885"/>
    <cellStyle name="AÞ¸¶_Sheet1_41-06농림41 14 29" xfId="4886"/>
    <cellStyle name="ÄÞ¸¶_Sheet1_41-06농림41 14 29" xfId="4887"/>
    <cellStyle name="AÞ¸¶_Sheet1_41-06농림41 14 3" xfId="4888"/>
    <cellStyle name="ÄÞ¸¶_Sheet1_41-06농림41 14 3" xfId="4889"/>
    <cellStyle name="AÞ¸¶_Sheet1_41-06농림41 14 30" xfId="4890"/>
    <cellStyle name="ÄÞ¸¶_Sheet1_41-06농림41 14 30" xfId="4891"/>
    <cellStyle name="AÞ¸¶_Sheet1_41-06농림41 14 31" xfId="4892"/>
    <cellStyle name="ÄÞ¸¶_Sheet1_41-06농림41 14 31" xfId="4893"/>
    <cellStyle name="AÞ¸¶_Sheet1_41-06농림41 14 32" xfId="4894"/>
    <cellStyle name="ÄÞ¸¶_Sheet1_41-06농림41 14 32" xfId="4895"/>
    <cellStyle name="AÞ¸¶_Sheet1_41-06농림41 14 33" xfId="4896"/>
    <cellStyle name="ÄÞ¸¶_Sheet1_41-06농림41 14 33" xfId="4897"/>
    <cellStyle name="AÞ¸¶_Sheet1_41-06농림41 14 34" xfId="4898"/>
    <cellStyle name="ÄÞ¸¶_Sheet1_41-06농림41 14 34" xfId="4899"/>
    <cellStyle name="AÞ¸¶_Sheet1_41-06농림41 14 35" xfId="4900"/>
    <cellStyle name="ÄÞ¸¶_Sheet1_41-06농림41 14 35" xfId="4901"/>
    <cellStyle name="AÞ¸¶_Sheet1_41-06농림41 14 36" xfId="4902"/>
    <cellStyle name="ÄÞ¸¶_Sheet1_41-06농림41 14 36" xfId="4903"/>
    <cellStyle name="AÞ¸¶_Sheet1_41-06농림41 14 37" xfId="4904"/>
    <cellStyle name="ÄÞ¸¶_Sheet1_41-06농림41 14 37" xfId="4905"/>
    <cellStyle name="AÞ¸¶_Sheet1_41-06농림41 14 38" xfId="4906"/>
    <cellStyle name="ÄÞ¸¶_Sheet1_41-06농림41 14 38" xfId="4907"/>
    <cellStyle name="AÞ¸¶_Sheet1_41-06농림41 14 39" xfId="4908"/>
    <cellStyle name="ÄÞ¸¶_Sheet1_41-06농림41 14 39" xfId="4909"/>
    <cellStyle name="AÞ¸¶_Sheet1_41-06농림41 14 4" xfId="4910"/>
    <cellStyle name="ÄÞ¸¶_Sheet1_41-06농림41 14 4" xfId="4911"/>
    <cellStyle name="AÞ¸¶_Sheet1_41-06농림41 14 40" xfId="4912"/>
    <cellStyle name="ÄÞ¸¶_Sheet1_41-06농림41 14 40" xfId="4913"/>
    <cellStyle name="AÞ¸¶_Sheet1_41-06농림41 14 5" xfId="4914"/>
    <cellStyle name="ÄÞ¸¶_Sheet1_41-06농림41 14 5" xfId="4915"/>
    <cellStyle name="AÞ¸¶_Sheet1_41-06농림41 14 6" xfId="4916"/>
    <cellStyle name="ÄÞ¸¶_Sheet1_41-06농림41 14 6" xfId="4917"/>
    <cellStyle name="AÞ¸¶_Sheet1_41-06농림41 14 7" xfId="4918"/>
    <cellStyle name="ÄÞ¸¶_Sheet1_41-06농림41 14 7" xfId="4919"/>
    <cellStyle name="AÞ¸¶_Sheet1_41-06농림41 14 8" xfId="4920"/>
    <cellStyle name="ÄÞ¸¶_Sheet1_41-06농림41 14 8" xfId="4921"/>
    <cellStyle name="AÞ¸¶_Sheet1_41-06농림41 14 9" xfId="4922"/>
    <cellStyle name="ÄÞ¸¶_Sheet1_41-06농림41 14 9" xfId="4923"/>
    <cellStyle name="AÞ¸¶_Sheet1_41-06농림41 15" xfId="1848"/>
    <cellStyle name="ÄÞ¸¶_Sheet1_41-06농림41 15" xfId="1849"/>
    <cellStyle name="AÞ¸¶_Sheet1_41-06농림41 16" xfId="1850"/>
    <cellStyle name="ÄÞ¸¶_Sheet1_41-06농림41 16" xfId="1851"/>
    <cellStyle name="AÞ¸¶_Sheet1_41-06농림41 17" xfId="1852"/>
    <cellStyle name="ÄÞ¸¶_Sheet1_41-06농림41 17" xfId="1853"/>
    <cellStyle name="AÞ¸¶_Sheet1_41-06농림41 18" xfId="1854"/>
    <cellStyle name="ÄÞ¸¶_Sheet1_41-06농림41 18" xfId="1855"/>
    <cellStyle name="AÞ¸¶_Sheet1_41-06농림41 19" xfId="1856"/>
    <cellStyle name="ÄÞ¸¶_Sheet1_41-06농림41 19" xfId="1857"/>
    <cellStyle name="AÞ¸¶_Sheet1_41-06농림41 2" xfId="1858"/>
    <cellStyle name="ÄÞ¸¶_Sheet1_41-06농림41 2" xfId="1859"/>
    <cellStyle name="AÞ¸¶_Sheet1_41-06농림41 20" xfId="1860"/>
    <cellStyle name="ÄÞ¸¶_Sheet1_41-06농림41 20" xfId="1861"/>
    <cellStyle name="AÞ¸¶_Sheet1_41-06농림41 21" xfId="1862"/>
    <cellStyle name="ÄÞ¸¶_Sheet1_41-06농림41 21" xfId="1863"/>
    <cellStyle name="AÞ¸¶_Sheet1_41-06농림41 22" xfId="1864"/>
    <cellStyle name="ÄÞ¸¶_Sheet1_41-06농림41 22" xfId="1865"/>
    <cellStyle name="AÞ¸¶_Sheet1_41-06농림41 23" xfId="1866"/>
    <cellStyle name="ÄÞ¸¶_Sheet1_41-06농림41 23" xfId="1867"/>
    <cellStyle name="AÞ¸¶_Sheet1_41-06농림41 24" xfId="1868"/>
    <cellStyle name="ÄÞ¸¶_Sheet1_41-06농림41 24" xfId="1869"/>
    <cellStyle name="AÞ¸¶_Sheet1_41-06농림41 25" xfId="1870"/>
    <cellStyle name="ÄÞ¸¶_Sheet1_41-06농림41 25" xfId="1871"/>
    <cellStyle name="AÞ¸¶_Sheet1_41-06농림41 26" xfId="1872"/>
    <cellStyle name="ÄÞ¸¶_Sheet1_41-06농림41 26" xfId="1873"/>
    <cellStyle name="AÞ¸¶_Sheet1_41-06농림41 27" xfId="1874"/>
    <cellStyle name="ÄÞ¸¶_Sheet1_41-06농림41 27" xfId="1875"/>
    <cellStyle name="AÞ¸¶_Sheet1_41-06농림41 28" xfId="1876"/>
    <cellStyle name="ÄÞ¸¶_Sheet1_41-06농림41 28" xfId="1877"/>
    <cellStyle name="AÞ¸¶_Sheet1_41-06농림41 29" xfId="1878"/>
    <cellStyle name="ÄÞ¸¶_Sheet1_41-06농림41 29" xfId="1879"/>
    <cellStyle name="AÞ¸¶_Sheet1_41-06농림41 3" xfId="1880"/>
    <cellStyle name="ÄÞ¸¶_Sheet1_41-06농림41 3" xfId="1881"/>
    <cellStyle name="AÞ¸¶_Sheet1_41-06농림41 30" xfId="1882"/>
    <cellStyle name="ÄÞ¸¶_Sheet1_41-06농림41 30" xfId="1883"/>
    <cellStyle name="AÞ¸¶_Sheet1_41-06농림41 31" xfId="1884"/>
    <cellStyle name="ÄÞ¸¶_Sheet1_41-06농림41 31" xfId="1885"/>
    <cellStyle name="AÞ¸¶_Sheet1_41-06농림41 32" xfId="1886"/>
    <cellStyle name="ÄÞ¸¶_Sheet1_41-06농림41 32" xfId="1887"/>
    <cellStyle name="AÞ¸¶_Sheet1_41-06농림41 33" xfId="1888"/>
    <cellStyle name="ÄÞ¸¶_Sheet1_41-06농림41 33" xfId="1889"/>
    <cellStyle name="AÞ¸¶_Sheet1_41-06농림41 34" xfId="1890"/>
    <cellStyle name="ÄÞ¸¶_Sheet1_41-06농림41 34" xfId="1891"/>
    <cellStyle name="AÞ¸¶_Sheet1_41-06농림41 35" xfId="1892"/>
    <cellStyle name="ÄÞ¸¶_Sheet1_41-06농림41 35" xfId="1893"/>
    <cellStyle name="AÞ¸¶_Sheet1_41-06농림41 36" xfId="1894"/>
    <cellStyle name="ÄÞ¸¶_Sheet1_41-06농림41 36" xfId="1895"/>
    <cellStyle name="AÞ¸¶_Sheet1_41-06농림41 37" xfId="1896"/>
    <cellStyle name="ÄÞ¸¶_Sheet1_41-06농림41 37" xfId="1897"/>
    <cellStyle name="AÞ¸¶_Sheet1_41-06농림41 38" xfId="1898"/>
    <cellStyle name="ÄÞ¸¶_Sheet1_41-06농림41 38" xfId="1899"/>
    <cellStyle name="AÞ¸¶_Sheet1_41-06농림41 39" xfId="1900"/>
    <cellStyle name="ÄÞ¸¶_Sheet1_41-06농림41 39" xfId="1901"/>
    <cellStyle name="AÞ¸¶_Sheet1_41-06농림41 4" xfId="1902"/>
    <cellStyle name="ÄÞ¸¶_Sheet1_41-06농림41 4" xfId="1903"/>
    <cellStyle name="AÞ¸¶_Sheet1_41-06농림41 40" xfId="1904"/>
    <cellStyle name="ÄÞ¸¶_Sheet1_41-06농림41 40" xfId="1905"/>
    <cellStyle name="AÞ¸¶_Sheet1_41-06농림41 41" xfId="1906"/>
    <cellStyle name="ÄÞ¸¶_Sheet1_41-06농림41 41" xfId="1907"/>
    <cellStyle name="AÞ¸¶_Sheet1_41-06농림41 5" xfId="1908"/>
    <cellStyle name="ÄÞ¸¶_Sheet1_41-06농림41 5" xfId="1909"/>
    <cellStyle name="AÞ¸¶_Sheet1_41-06농림41 6" xfId="1910"/>
    <cellStyle name="ÄÞ¸¶_Sheet1_41-06농림41 6" xfId="1911"/>
    <cellStyle name="AÞ¸¶_Sheet1_41-06농림41 7" xfId="1912"/>
    <cellStyle name="ÄÞ¸¶_Sheet1_41-06농림41 7" xfId="1913"/>
    <cellStyle name="AÞ¸¶_Sheet1_41-06농림41 8" xfId="1914"/>
    <cellStyle name="ÄÞ¸¶_Sheet1_41-06농림41 8" xfId="1915"/>
    <cellStyle name="AÞ¸¶_Sheet1_41-06농림41 9" xfId="1916"/>
    <cellStyle name="ÄÞ¸¶_Sheet1_41-06농림41 9" xfId="1917"/>
    <cellStyle name="Bad" xfId="1918"/>
    <cellStyle name="Bad 2" xfId="1919"/>
    <cellStyle name="Bad 2 2" xfId="4924"/>
    <cellStyle name="Bad 3" xfId="4925"/>
    <cellStyle name="Bad_010_주택건설" xfId="3052"/>
    <cellStyle name="C¡IA¨ª_¡ic¨u¡A¨￢I¨￢¡Æ AN¡Æe " xfId="112"/>
    <cellStyle name="C￥AØ_¸AAa.¼OAI " xfId="3053"/>
    <cellStyle name="Ç¥ÁØ_¼ÕÀÍ¿¹»ê" xfId="113"/>
    <cellStyle name="C￥AØ_¼OAI¿¹≫e" xfId="114"/>
    <cellStyle name="Ç¥ÁØ_ÀÎ°Çºñ,¿ÜÁÖºñ" xfId="115"/>
    <cellStyle name="C￥AØ_AI°Cºn,μμ±Þºn" xfId="116"/>
    <cellStyle name="Ç¥ÁØ_laroux" xfId="117"/>
    <cellStyle name="C￥AØ_laroux_1" xfId="118"/>
    <cellStyle name="Ç¥ÁØ_laroux_1" xfId="119"/>
    <cellStyle name="C￥AØ_laroux_1 10" xfId="1920"/>
    <cellStyle name="Ç¥ÁØ_laroux_1 10" xfId="1921"/>
    <cellStyle name="C￥AØ_laroux_1 11" xfId="1922"/>
    <cellStyle name="Ç¥ÁØ_laroux_1 11" xfId="1923"/>
    <cellStyle name="C￥AØ_laroux_1 12" xfId="1924"/>
    <cellStyle name="Ç¥ÁØ_laroux_1 12" xfId="1925"/>
    <cellStyle name="C￥AØ_laroux_1 13" xfId="1926"/>
    <cellStyle name="Ç¥ÁØ_laroux_1 13" xfId="1927"/>
    <cellStyle name="C￥AØ_laroux_1 14" xfId="1928"/>
    <cellStyle name="Ç¥ÁØ_laroux_1 14" xfId="1929"/>
    <cellStyle name="C￥AØ_laroux_1 14 10" xfId="4926"/>
    <cellStyle name="Ç¥ÁØ_laroux_1 14 10" xfId="4927"/>
    <cellStyle name="C￥AØ_laroux_1 14 11" xfId="4928"/>
    <cellStyle name="Ç¥ÁØ_laroux_1 14 11" xfId="4929"/>
    <cellStyle name="C￥AØ_laroux_1 14 12" xfId="4930"/>
    <cellStyle name="Ç¥ÁØ_laroux_1 14 12" xfId="4931"/>
    <cellStyle name="C￥AØ_laroux_1 14 13" xfId="4932"/>
    <cellStyle name="Ç¥ÁØ_laroux_1 14 13" xfId="4933"/>
    <cellStyle name="C￥AØ_laroux_1 14 14" xfId="4934"/>
    <cellStyle name="Ç¥ÁØ_laroux_1 14 14" xfId="4935"/>
    <cellStyle name="C￥AØ_laroux_1 14 15" xfId="4936"/>
    <cellStyle name="Ç¥ÁØ_laroux_1 14 15" xfId="4937"/>
    <cellStyle name="C￥AØ_laroux_1 14 16" xfId="4938"/>
    <cellStyle name="Ç¥ÁØ_laroux_1 14 16" xfId="4939"/>
    <cellStyle name="C￥AØ_laroux_1 14 17" xfId="4940"/>
    <cellStyle name="Ç¥ÁØ_laroux_1 14 17" xfId="4941"/>
    <cellStyle name="C￥AØ_laroux_1 14 18" xfId="4942"/>
    <cellStyle name="Ç¥ÁØ_laroux_1 14 18" xfId="4943"/>
    <cellStyle name="C￥AØ_laroux_1 14 19" xfId="4944"/>
    <cellStyle name="Ç¥ÁØ_laroux_1 14 19" xfId="4945"/>
    <cellStyle name="C￥AØ_laroux_1 14 2" xfId="4946"/>
    <cellStyle name="Ç¥ÁØ_laroux_1 14 2" xfId="4947"/>
    <cellStyle name="C￥AØ_laroux_1 14 20" xfId="4948"/>
    <cellStyle name="Ç¥ÁØ_laroux_1 14 20" xfId="4949"/>
    <cellStyle name="C￥AØ_laroux_1 14 21" xfId="4950"/>
    <cellStyle name="Ç¥ÁØ_laroux_1 14 21" xfId="4951"/>
    <cellStyle name="C￥AØ_laroux_1 14 22" xfId="4952"/>
    <cellStyle name="Ç¥ÁØ_laroux_1 14 22" xfId="4953"/>
    <cellStyle name="C￥AØ_laroux_1 14 23" xfId="4954"/>
    <cellStyle name="Ç¥ÁØ_laroux_1 14 23" xfId="4955"/>
    <cellStyle name="C￥AØ_laroux_1 14 24" xfId="4956"/>
    <cellStyle name="Ç¥ÁØ_laroux_1 14 24" xfId="4957"/>
    <cellStyle name="C￥AØ_laroux_1 14 25" xfId="4958"/>
    <cellStyle name="Ç¥ÁØ_laroux_1 14 25" xfId="4959"/>
    <cellStyle name="C￥AØ_laroux_1 14 26" xfId="4960"/>
    <cellStyle name="Ç¥ÁØ_laroux_1 14 26" xfId="4961"/>
    <cellStyle name="C￥AØ_laroux_1 14 27" xfId="4962"/>
    <cellStyle name="Ç¥ÁØ_laroux_1 14 27" xfId="4963"/>
    <cellStyle name="C￥AØ_laroux_1 14 28" xfId="4964"/>
    <cellStyle name="Ç¥ÁØ_laroux_1 14 28" xfId="4965"/>
    <cellStyle name="C￥AØ_laroux_1 14 29" xfId="4966"/>
    <cellStyle name="Ç¥ÁØ_laroux_1 14 29" xfId="4967"/>
    <cellStyle name="C￥AØ_laroux_1 14 3" xfId="4968"/>
    <cellStyle name="Ç¥ÁØ_laroux_1 14 3" xfId="4969"/>
    <cellStyle name="C￥AØ_laroux_1 14 30" xfId="4970"/>
    <cellStyle name="Ç¥ÁØ_laroux_1 14 30" xfId="4971"/>
    <cellStyle name="C￥AØ_laroux_1 14 31" xfId="4972"/>
    <cellStyle name="Ç¥ÁØ_laroux_1 14 31" xfId="4973"/>
    <cellStyle name="C￥AØ_laroux_1 14 32" xfId="4974"/>
    <cellStyle name="Ç¥ÁØ_laroux_1 14 32" xfId="4975"/>
    <cellStyle name="C￥AØ_laroux_1 14 33" xfId="4976"/>
    <cellStyle name="Ç¥ÁØ_laroux_1 14 33" xfId="4977"/>
    <cellStyle name="C￥AØ_laroux_1 14 34" xfId="4978"/>
    <cellStyle name="Ç¥ÁØ_laroux_1 14 34" xfId="4979"/>
    <cellStyle name="C￥AØ_laroux_1 14 35" xfId="4980"/>
    <cellStyle name="Ç¥ÁØ_laroux_1 14 35" xfId="4981"/>
    <cellStyle name="C￥AØ_laroux_1 14 36" xfId="4982"/>
    <cellStyle name="Ç¥ÁØ_laroux_1 14 36" xfId="4983"/>
    <cellStyle name="C￥AØ_laroux_1 14 37" xfId="4984"/>
    <cellStyle name="Ç¥ÁØ_laroux_1 14 37" xfId="4985"/>
    <cellStyle name="C￥AØ_laroux_1 14 38" xfId="4986"/>
    <cellStyle name="Ç¥ÁØ_laroux_1 14 38" xfId="4987"/>
    <cellStyle name="C￥AØ_laroux_1 14 39" xfId="4988"/>
    <cellStyle name="Ç¥ÁØ_laroux_1 14 39" xfId="4989"/>
    <cellStyle name="C￥AØ_laroux_1 14 4" xfId="4990"/>
    <cellStyle name="Ç¥ÁØ_laroux_1 14 4" xfId="4991"/>
    <cellStyle name="C￥AØ_laroux_1 14 40" xfId="4992"/>
    <cellStyle name="Ç¥ÁØ_laroux_1 14 40" xfId="4993"/>
    <cellStyle name="C￥AØ_laroux_1 14 5" xfId="4994"/>
    <cellStyle name="Ç¥ÁØ_laroux_1 14 5" xfId="4995"/>
    <cellStyle name="C￥AØ_laroux_1 14 6" xfId="4996"/>
    <cellStyle name="Ç¥ÁØ_laroux_1 14 6" xfId="4997"/>
    <cellStyle name="C￥AØ_laroux_1 14 7" xfId="4998"/>
    <cellStyle name="Ç¥ÁØ_laroux_1 14 7" xfId="4999"/>
    <cellStyle name="C￥AØ_laroux_1 14 8" xfId="5000"/>
    <cellStyle name="Ç¥ÁØ_laroux_1 14 8" xfId="5001"/>
    <cellStyle name="C￥AØ_laroux_1 14 9" xfId="5002"/>
    <cellStyle name="Ç¥ÁØ_laroux_1 14 9" xfId="5003"/>
    <cellStyle name="C￥AØ_laroux_1 15" xfId="1930"/>
    <cellStyle name="Ç¥ÁØ_laroux_1 15" xfId="1931"/>
    <cellStyle name="C￥AØ_laroux_1 16" xfId="1932"/>
    <cellStyle name="Ç¥ÁØ_laroux_1 16" xfId="1933"/>
    <cellStyle name="C￥AØ_laroux_1 17" xfId="1934"/>
    <cellStyle name="Ç¥ÁØ_laroux_1 17" xfId="1935"/>
    <cellStyle name="C￥AØ_laroux_1 18" xfId="1936"/>
    <cellStyle name="Ç¥ÁØ_laroux_1 18" xfId="1937"/>
    <cellStyle name="C￥AØ_laroux_1 19" xfId="1938"/>
    <cellStyle name="Ç¥ÁØ_laroux_1 19" xfId="1939"/>
    <cellStyle name="C￥AØ_laroux_1 2" xfId="1940"/>
    <cellStyle name="Ç¥ÁØ_laroux_1 2" xfId="1941"/>
    <cellStyle name="C￥AØ_laroux_1 20" xfId="1942"/>
    <cellStyle name="Ç¥ÁØ_laroux_1 20" xfId="1943"/>
    <cellStyle name="C￥AØ_laroux_1 21" xfId="1944"/>
    <cellStyle name="Ç¥ÁØ_laroux_1 21" xfId="1945"/>
    <cellStyle name="C￥AØ_laroux_1 22" xfId="1946"/>
    <cellStyle name="Ç¥ÁØ_laroux_1 22" xfId="1947"/>
    <cellStyle name="C￥AØ_laroux_1 23" xfId="1948"/>
    <cellStyle name="Ç¥ÁØ_laroux_1 23" xfId="1949"/>
    <cellStyle name="C￥AØ_laroux_1 24" xfId="1950"/>
    <cellStyle name="Ç¥ÁØ_laroux_1 24" xfId="1951"/>
    <cellStyle name="C￥AØ_laroux_1 25" xfId="1952"/>
    <cellStyle name="Ç¥ÁØ_laroux_1 25" xfId="1953"/>
    <cellStyle name="C￥AØ_laroux_1 26" xfId="1954"/>
    <cellStyle name="Ç¥ÁØ_laroux_1 26" xfId="1955"/>
    <cellStyle name="C￥AØ_laroux_1 27" xfId="1956"/>
    <cellStyle name="Ç¥ÁØ_laroux_1 27" xfId="1957"/>
    <cellStyle name="C￥AØ_laroux_1 28" xfId="1958"/>
    <cellStyle name="Ç¥ÁØ_laroux_1 28" xfId="1959"/>
    <cellStyle name="C￥AØ_laroux_1 29" xfId="1960"/>
    <cellStyle name="Ç¥ÁØ_laroux_1 29" xfId="1961"/>
    <cellStyle name="C￥AØ_laroux_1 3" xfId="1962"/>
    <cellStyle name="Ç¥ÁØ_laroux_1 3" xfId="1963"/>
    <cellStyle name="C￥AØ_laroux_1 30" xfId="1964"/>
    <cellStyle name="Ç¥ÁØ_laroux_1 30" xfId="1965"/>
    <cellStyle name="C￥AØ_laroux_1 31" xfId="1966"/>
    <cellStyle name="Ç¥ÁØ_laroux_1 31" xfId="1967"/>
    <cellStyle name="C￥AØ_laroux_1 32" xfId="1968"/>
    <cellStyle name="Ç¥ÁØ_laroux_1 32" xfId="1969"/>
    <cellStyle name="C￥AØ_laroux_1 33" xfId="1970"/>
    <cellStyle name="Ç¥ÁØ_laroux_1 33" xfId="1971"/>
    <cellStyle name="C￥AØ_laroux_1 34" xfId="1972"/>
    <cellStyle name="Ç¥ÁØ_laroux_1 34" xfId="1973"/>
    <cellStyle name="C￥AØ_laroux_1 35" xfId="1974"/>
    <cellStyle name="Ç¥ÁØ_laroux_1 35" xfId="1975"/>
    <cellStyle name="C￥AØ_laroux_1 36" xfId="1976"/>
    <cellStyle name="Ç¥ÁØ_laroux_1 36" xfId="1977"/>
    <cellStyle name="C￥AØ_laroux_1 37" xfId="1978"/>
    <cellStyle name="Ç¥ÁØ_laroux_1 37" xfId="1979"/>
    <cellStyle name="C￥AØ_laroux_1 38" xfId="1980"/>
    <cellStyle name="Ç¥ÁØ_laroux_1 38" xfId="1981"/>
    <cellStyle name="C￥AØ_laroux_1 39" xfId="1982"/>
    <cellStyle name="Ç¥ÁØ_laroux_1 39" xfId="1983"/>
    <cellStyle name="C￥AØ_laroux_1 4" xfId="1984"/>
    <cellStyle name="Ç¥ÁØ_laroux_1 4" xfId="1985"/>
    <cellStyle name="C￥AØ_laroux_1 40" xfId="1986"/>
    <cellStyle name="Ç¥ÁØ_laroux_1 40" xfId="1987"/>
    <cellStyle name="C￥AØ_laroux_1 41" xfId="1988"/>
    <cellStyle name="Ç¥ÁØ_laroux_1 41" xfId="1989"/>
    <cellStyle name="C￥AØ_laroux_1 5" xfId="1990"/>
    <cellStyle name="Ç¥ÁØ_laroux_1 5" xfId="1991"/>
    <cellStyle name="C￥AØ_laroux_1 6" xfId="1992"/>
    <cellStyle name="Ç¥ÁØ_laroux_1 6" xfId="1993"/>
    <cellStyle name="C￥AØ_laroux_1 7" xfId="1994"/>
    <cellStyle name="Ç¥ÁØ_laroux_1 7" xfId="1995"/>
    <cellStyle name="C￥AØ_laroux_1 8" xfId="1996"/>
    <cellStyle name="Ç¥ÁØ_laroux_1 8" xfId="1997"/>
    <cellStyle name="C￥AØ_laroux_1 9" xfId="1998"/>
    <cellStyle name="Ç¥ÁØ_laroux_1 9" xfId="1999"/>
    <cellStyle name="C￥AØ_laroux_1_Sheet1" xfId="120"/>
    <cellStyle name="Ç¥ÁØ_laroux_1_Sheet1" xfId="121"/>
    <cellStyle name="C￥AØ_laroux_1_Sheet1 10" xfId="2000"/>
    <cellStyle name="Ç¥ÁØ_laroux_1_Sheet1 10" xfId="2001"/>
    <cellStyle name="C￥AØ_laroux_1_Sheet1 11" xfId="2002"/>
    <cellStyle name="Ç¥ÁØ_laroux_1_Sheet1 11" xfId="2003"/>
    <cellStyle name="C￥AØ_laroux_1_Sheet1 12" xfId="2004"/>
    <cellStyle name="Ç¥ÁØ_laroux_1_Sheet1 12" xfId="2005"/>
    <cellStyle name="C￥AØ_laroux_1_Sheet1 12 10" xfId="5004"/>
    <cellStyle name="Ç¥ÁØ_laroux_1_Sheet1 13" xfId="2006"/>
    <cellStyle name="C￥AØ_laroux_1_Sheet1 14" xfId="2007"/>
    <cellStyle name="Ç¥ÁØ_laroux_1_Sheet1 14" xfId="2008"/>
    <cellStyle name="C￥AØ_laroux_1_Sheet1 14 10" xfId="5005"/>
    <cellStyle name="Ç¥ÁØ_laroux_1_Sheet1 14 10" xfId="5006"/>
    <cellStyle name="C￥AØ_laroux_1_Sheet1 14 11" xfId="5007"/>
    <cellStyle name="Ç¥ÁØ_laroux_1_Sheet1 14 11" xfId="5008"/>
    <cellStyle name="C￥AØ_laroux_1_Sheet1 14 12" xfId="5009"/>
    <cellStyle name="Ç¥ÁØ_laroux_1_Sheet1 14 12" xfId="5010"/>
    <cellStyle name="C￥AØ_laroux_1_Sheet1 14 13" xfId="5011"/>
    <cellStyle name="Ç¥ÁØ_laroux_1_Sheet1 14 13" xfId="5012"/>
    <cellStyle name="C￥AØ_laroux_1_Sheet1 14 14" xfId="5013"/>
    <cellStyle name="Ç¥ÁØ_laroux_1_Sheet1 14 14" xfId="5014"/>
    <cellStyle name="C￥AØ_laroux_1_Sheet1 14 15" xfId="5015"/>
    <cellStyle name="Ç¥ÁØ_laroux_1_Sheet1 14 15" xfId="5016"/>
    <cellStyle name="C￥AØ_laroux_1_Sheet1 14 16" xfId="5017"/>
    <cellStyle name="Ç¥ÁØ_laroux_1_Sheet1 14 16" xfId="5018"/>
    <cellStyle name="C￥AØ_laroux_1_Sheet1 14 17" xfId="5019"/>
    <cellStyle name="Ç¥ÁØ_laroux_1_Sheet1 14 17" xfId="5020"/>
    <cellStyle name="C￥AØ_laroux_1_Sheet1 14 18" xfId="5021"/>
    <cellStyle name="Ç¥ÁØ_laroux_1_Sheet1 14 18" xfId="5022"/>
    <cellStyle name="C￥AØ_laroux_1_Sheet1 14 19" xfId="5023"/>
    <cellStyle name="Ç¥ÁØ_laroux_1_Sheet1 14 19" xfId="5024"/>
    <cellStyle name="C￥AØ_laroux_1_Sheet1 14 2" xfId="5025"/>
    <cellStyle name="Ç¥ÁØ_laroux_1_Sheet1 14 2" xfId="5026"/>
    <cellStyle name="C￥AØ_laroux_1_Sheet1 14 20" xfId="5027"/>
    <cellStyle name="Ç¥ÁØ_laroux_1_Sheet1 14 20" xfId="5028"/>
    <cellStyle name="C￥AØ_laroux_1_Sheet1 14 21" xfId="5029"/>
    <cellStyle name="Ç¥ÁØ_laroux_1_Sheet1 14 21" xfId="5030"/>
    <cellStyle name="C￥AØ_laroux_1_Sheet1 14 22" xfId="5031"/>
    <cellStyle name="Ç¥ÁØ_laroux_1_Sheet1 14 22" xfId="5032"/>
    <cellStyle name="C￥AØ_laroux_1_Sheet1 14 23" xfId="5033"/>
    <cellStyle name="Ç¥ÁØ_laroux_1_Sheet1 14 23" xfId="5034"/>
    <cellStyle name="C￥AØ_laroux_1_Sheet1 14 24" xfId="5035"/>
    <cellStyle name="Ç¥ÁØ_laroux_1_Sheet1 14 24" xfId="5036"/>
    <cellStyle name="C￥AØ_laroux_1_Sheet1 14 25" xfId="5037"/>
    <cellStyle name="Ç¥ÁØ_laroux_1_Sheet1 14 25" xfId="5038"/>
    <cellStyle name="C￥AØ_laroux_1_Sheet1 14 26" xfId="5039"/>
    <cellStyle name="Ç¥ÁØ_laroux_1_Sheet1 14 26" xfId="5040"/>
    <cellStyle name="C￥AØ_laroux_1_Sheet1 14 27" xfId="5041"/>
    <cellStyle name="Ç¥ÁØ_laroux_1_Sheet1 14 27" xfId="5042"/>
    <cellStyle name="C￥AØ_laroux_1_Sheet1 14 28" xfId="5043"/>
    <cellStyle name="Ç¥ÁØ_laroux_1_Sheet1 14 28" xfId="5044"/>
    <cellStyle name="C￥AØ_laroux_1_Sheet1 14 29" xfId="5045"/>
    <cellStyle name="Ç¥ÁØ_laroux_1_Sheet1 14 29" xfId="5046"/>
    <cellStyle name="C￥AØ_laroux_1_Sheet1 14 3" xfId="5047"/>
    <cellStyle name="Ç¥ÁØ_laroux_1_Sheet1 14 3" xfId="5048"/>
    <cellStyle name="C￥AØ_laroux_1_Sheet1 14 30" xfId="5049"/>
    <cellStyle name="Ç¥ÁØ_laroux_1_Sheet1 14 30" xfId="5050"/>
    <cellStyle name="C￥AØ_laroux_1_Sheet1 14 31" xfId="5051"/>
    <cellStyle name="Ç¥ÁØ_laroux_1_Sheet1 14 31" xfId="5052"/>
    <cellStyle name="C￥AØ_laroux_1_Sheet1 14 32" xfId="5053"/>
    <cellStyle name="Ç¥ÁØ_laroux_1_Sheet1 14 32" xfId="5054"/>
    <cellStyle name="C￥AØ_laroux_1_Sheet1 14 33" xfId="5055"/>
    <cellStyle name="Ç¥ÁØ_laroux_1_Sheet1 14 33" xfId="5056"/>
    <cellStyle name="C￥AØ_laroux_1_Sheet1 14 34" xfId="5057"/>
    <cellStyle name="Ç¥ÁØ_laroux_1_Sheet1 14 34" xfId="5058"/>
    <cellStyle name="C￥AØ_laroux_1_Sheet1 14 35" xfId="5059"/>
    <cellStyle name="Ç¥ÁØ_laroux_1_Sheet1 14 35" xfId="5060"/>
    <cellStyle name="C￥AØ_laroux_1_Sheet1 14 36" xfId="5061"/>
    <cellStyle name="Ç¥ÁØ_laroux_1_Sheet1 14 36" xfId="5062"/>
    <cellStyle name="C￥AØ_laroux_1_Sheet1 14 37" xfId="5063"/>
    <cellStyle name="Ç¥ÁØ_laroux_1_Sheet1 14 37" xfId="5064"/>
    <cellStyle name="C￥AØ_laroux_1_Sheet1 14 38" xfId="5065"/>
    <cellStyle name="Ç¥ÁØ_laroux_1_Sheet1 14 38" xfId="5066"/>
    <cellStyle name="C￥AØ_laroux_1_Sheet1 14 39" xfId="5067"/>
    <cellStyle name="Ç¥ÁØ_laroux_1_Sheet1 14 39" xfId="5068"/>
    <cellStyle name="C￥AØ_laroux_1_Sheet1 14 4" xfId="5069"/>
    <cellStyle name="Ç¥ÁØ_laroux_1_Sheet1 14 4" xfId="5070"/>
    <cellStyle name="C￥AØ_laroux_1_Sheet1 14 40" xfId="5071"/>
    <cellStyle name="Ç¥ÁØ_laroux_1_Sheet1 14 40" xfId="5072"/>
    <cellStyle name="C￥AØ_laroux_1_Sheet1 14 5" xfId="5073"/>
    <cellStyle name="Ç¥ÁØ_laroux_1_Sheet1 14 5" xfId="5074"/>
    <cellStyle name="C￥AØ_laroux_1_Sheet1 14 6" xfId="5075"/>
    <cellStyle name="Ç¥ÁØ_laroux_1_Sheet1 14 6" xfId="5076"/>
    <cellStyle name="C￥AØ_laroux_1_Sheet1 14 7" xfId="5077"/>
    <cellStyle name="Ç¥ÁØ_laroux_1_Sheet1 14 7" xfId="5078"/>
    <cellStyle name="C￥AØ_laroux_1_Sheet1 14 8" xfId="5079"/>
    <cellStyle name="Ç¥ÁØ_laroux_1_Sheet1 14 8" xfId="5080"/>
    <cellStyle name="C￥AØ_laroux_1_Sheet1 14 9" xfId="5081"/>
    <cellStyle name="Ç¥ÁØ_laroux_1_Sheet1 14 9" xfId="5082"/>
    <cellStyle name="C￥AØ_laroux_1_Sheet1 15" xfId="2009"/>
    <cellStyle name="Ç¥ÁØ_laroux_1_Sheet1 15" xfId="2010"/>
    <cellStyle name="C￥AØ_laroux_1_Sheet1 16" xfId="2011"/>
    <cellStyle name="Ç¥ÁØ_laroux_1_Sheet1 16" xfId="2012"/>
    <cellStyle name="C￥AØ_laroux_1_Sheet1 17" xfId="2013"/>
    <cellStyle name="Ç¥ÁØ_laroux_1_Sheet1 17" xfId="2014"/>
    <cellStyle name="C￥AØ_laroux_1_Sheet1 18" xfId="2015"/>
    <cellStyle name="Ç¥ÁØ_laroux_1_Sheet1 18" xfId="2016"/>
    <cellStyle name="C￥AØ_laroux_1_Sheet1 19" xfId="2017"/>
    <cellStyle name="Ç¥ÁØ_laroux_1_Sheet1 19" xfId="2018"/>
    <cellStyle name="C￥AØ_laroux_1_Sheet1 2" xfId="2019"/>
    <cellStyle name="Ç¥ÁØ_laroux_1_Sheet1 2" xfId="2020"/>
    <cellStyle name="C￥AØ_laroux_1_Sheet1 20" xfId="2021"/>
    <cellStyle name="Ç¥ÁØ_laroux_1_Sheet1 20" xfId="2022"/>
    <cellStyle name="C￥AØ_laroux_1_Sheet1 21" xfId="2023"/>
    <cellStyle name="Ç¥ÁØ_laroux_1_Sheet1 21" xfId="2024"/>
    <cellStyle name="C￥AØ_laroux_1_Sheet1 22" xfId="2025"/>
    <cellStyle name="Ç¥ÁØ_laroux_1_Sheet1 22" xfId="2026"/>
    <cellStyle name="C￥AØ_laroux_1_Sheet1 23" xfId="2027"/>
    <cellStyle name="Ç¥ÁØ_laroux_1_Sheet1 23" xfId="2028"/>
    <cellStyle name="C￥AØ_laroux_1_Sheet1 24" xfId="2029"/>
    <cellStyle name="Ç¥ÁØ_laroux_1_Sheet1 24" xfId="2030"/>
    <cellStyle name="C￥AØ_laroux_1_Sheet1 25" xfId="2031"/>
    <cellStyle name="Ç¥ÁØ_laroux_1_Sheet1 25" xfId="2032"/>
    <cellStyle name="C￥AØ_laroux_1_Sheet1 26" xfId="2033"/>
    <cellStyle name="Ç¥ÁØ_laroux_1_Sheet1 26" xfId="2034"/>
    <cellStyle name="C￥AØ_laroux_1_Sheet1 27" xfId="2035"/>
    <cellStyle name="Ç¥ÁØ_laroux_1_Sheet1 27" xfId="2036"/>
    <cellStyle name="C￥AØ_laroux_1_Sheet1 28" xfId="2037"/>
    <cellStyle name="Ç¥ÁØ_laroux_1_Sheet1 28" xfId="2038"/>
    <cellStyle name="C￥AØ_laroux_1_Sheet1 29" xfId="2039"/>
    <cellStyle name="Ç¥ÁØ_laroux_1_Sheet1 29" xfId="2040"/>
    <cellStyle name="C￥AØ_laroux_1_Sheet1 3" xfId="2041"/>
    <cellStyle name="Ç¥ÁØ_laroux_1_Sheet1 3" xfId="2042"/>
    <cellStyle name="C￥AØ_laroux_1_Sheet1 30" xfId="2043"/>
    <cellStyle name="Ç¥ÁØ_laroux_1_Sheet1 30" xfId="2044"/>
    <cellStyle name="C￥AØ_laroux_1_Sheet1 31" xfId="2045"/>
    <cellStyle name="Ç¥ÁØ_laroux_1_Sheet1 31" xfId="2046"/>
    <cellStyle name="C￥AØ_laroux_1_Sheet1 32" xfId="2047"/>
    <cellStyle name="Ç¥ÁØ_laroux_1_Sheet1 32" xfId="2048"/>
    <cellStyle name="C￥AØ_laroux_1_Sheet1 33" xfId="2049"/>
    <cellStyle name="Ç¥ÁØ_laroux_1_Sheet1 33" xfId="2050"/>
    <cellStyle name="C￥AØ_laroux_1_Sheet1 34" xfId="2051"/>
    <cellStyle name="Ç¥ÁØ_laroux_1_Sheet1 34" xfId="2052"/>
    <cellStyle name="C￥AØ_laroux_1_Sheet1 35" xfId="2053"/>
    <cellStyle name="Ç¥ÁØ_laroux_1_Sheet1 35" xfId="2054"/>
    <cellStyle name="C￥AØ_laroux_1_Sheet1 36" xfId="2055"/>
    <cellStyle name="Ç¥ÁØ_laroux_1_Sheet1 36" xfId="2056"/>
    <cellStyle name="C￥AØ_laroux_1_Sheet1 37" xfId="2057"/>
    <cellStyle name="Ç¥ÁØ_laroux_1_Sheet1 37" xfId="2058"/>
    <cellStyle name="C￥AØ_laroux_1_Sheet1 38" xfId="2059"/>
    <cellStyle name="Ç¥ÁØ_laroux_1_Sheet1 38" xfId="2060"/>
    <cellStyle name="C￥AØ_laroux_1_Sheet1 39" xfId="2061"/>
    <cellStyle name="Ç¥ÁØ_laroux_1_Sheet1 39" xfId="2062"/>
    <cellStyle name="C￥AØ_laroux_1_Sheet1 4" xfId="2063"/>
    <cellStyle name="Ç¥ÁØ_laroux_1_Sheet1 4" xfId="2064"/>
    <cellStyle name="C￥AØ_laroux_1_Sheet1 40" xfId="2065"/>
    <cellStyle name="Ç¥ÁØ_laroux_1_Sheet1 40" xfId="2066"/>
    <cellStyle name="C￥AØ_laroux_1_Sheet1 41" xfId="2067"/>
    <cellStyle name="Ç¥ÁØ_laroux_1_Sheet1 41" xfId="2068"/>
    <cellStyle name="C￥AØ_laroux_1_Sheet1 5" xfId="2069"/>
    <cellStyle name="Ç¥ÁØ_laroux_1_Sheet1 5" xfId="2070"/>
    <cellStyle name="C￥AØ_laroux_1_Sheet1 6" xfId="2071"/>
    <cellStyle name="Ç¥ÁØ_laroux_1_Sheet1 6" xfId="2072"/>
    <cellStyle name="C￥AØ_laroux_1_Sheet1 7" xfId="2073"/>
    <cellStyle name="Ç¥ÁØ_laroux_1_Sheet1 7" xfId="2074"/>
    <cellStyle name="C￥AØ_laroux_1_Sheet1 8" xfId="2075"/>
    <cellStyle name="Ç¥ÁØ_laroux_1_Sheet1 8" xfId="2076"/>
    <cellStyle name="C￥AØ_laroux_1_Sheet1 9" xfId="2077"/>
    <cellStyle name="Ç¥ÁØ_laroux_1_Sheet1 9" xfId="2078"/>
    <cellStyle name="C￥AØ_laroux_2" xfId="122"/>
    <cellStyle name="Ç¥ÁØ_laroux_2" xfId="123"/>
    <cellStyle name="C￥AØ_laroux_2 10" xfId="2079"/>
    <cellStyle name="Ç¥ÁØ_laroux_2 10" xfId="2080"/>
    <cellStyle name="C￥AØ_laroux_2 11" xfId="2081"/>
    <cellStyle name="Ç¥ÁØ_laroux_2 11" xfId="2082"/>
    <cellStyle name="C￥AØ_laroux_2 12" xfId="2083"/>
    <cellStyle name="Ç¥ÁØ_laroux_2 12" xfId="2084"/>
    <cellStyle name="C￥AØ_laroux_2 12 10" xfId="5083"/>
    <cellStyle name="Ç¥ÁØ_laroux_2 13" xfId="2085"/>
    <cellStyle name="C￥AØ_laroux_2 14" xfId="2086"/>
    <cellStyle name="Ç¥ÁØ_laroux_2 14" xfId="2087"/>
    <cellStyle name="C￥AØ_laroux_2 14 10" xfId="5084"/>
    <cellStyle name="Ç¥ÁØ_laroux_2 14 10" xfId="5085"/>
    <cellStyle name="C￥AØ_laroux_2 14 11" xfId="5086"/>
    <cellStyle name="Ç¥ÁØ_laroux_2 14 11" xfId="5087"/>
    <cellStyle name="C￥AØ_laroux_2 14 12" xfId="5088"/>
    <cellStyle name="Ç¥ÁØ_laroux_2 14 12" xfId="5089"/>
    <cellStyle name="C￥AØ_laroux_2 14 13" xfId="5090"/>
    <cellStyle name="Ç¥ÁØ_laroux_2 14 13" xfId="5091"/>
    <cellStyle name="C￥AØ_laroux_2 14 14" xfId="5092"/>
    <cellStyle name="Ç¥ÁØ_laroux_2 14 14" xfId="5093"/>
    <cellStyle name="C￥AØ_laroux_2 14 15" xfId="5094"/>
    <cellStyle name="Ç¥ÁØ_laroux_2 14 15" xfId="5095"/>
    <cellStyle name="C￥AØ_laroux_2 14 16" xfId="5096"/>
    <cellStyle name="Ç¥ÁØ_laroux_2 14 16" xfId="5097"/>
    <cellStyle name="C￥AØ_laroux_2 14 17" xfId="5098"/>
    <cellStyle name="Ç¥ÁØ_laroux_2 14 17" xfId="5099"/>
    <cellStyle name="C￥AØ_laroux_2 14 18" xfId="5100"/>
    <cellStyle name="Ç¥ÁØ_laroux_2 14 18" xfId="5101"/>
    <cellStyle name="C￥AØ_laroux_2 14 19" xfId="5102"/>
    <cellStyle name="Ç¥ÁØ_laroux_2 14 19" xfId="5103"/>
    <cellStyle name="C￥AØ_laroux_2 14 2" xfId="5104"/>
    <cellStyle name="Ç¥ÁØ_laroux_2 14 2" xfId="5105"/>
    <cellStyle name="C￥AØ_laroux_2 14 20" xfId="5106"/>
    <cellStyle name="Ç¥ÁØ_laroux_2 14 20" xfId="5107"/>
    <cellStyle name="C￥AØ_laroux_2 14 21" xfId="5108"/>
    <cellStyle name="Ç¥ÁØ_laroux_2 14 21" xfId="5109"/>
    <cellStyle name="C￥AØ_laroux_2 14 22" xfId="5110"/>
    <cellStyle name="Ç¥ÁØ_laroux_2 14 22" xfId="5111"/>
    <cellStyle name="C￥AØ_laroux_2 14 23" xfId="5112"/>
    <cellStyle name="Ç¥ÁØ_laroux_2 14 23" xfId="5113"/>
    <cellStyle name="C￥AØ_laroux_2 14 24" xfId="5114"/>
    <cellStyle name="Ç¥ÁØ_laroux_2 14 24" xfId="5115"/>
    <cellStyle name="C￥AØ_laroux_2 14 25" xfId="5116"/>
    <cellStyle name="Ç¥ÁØ_laroux_2 14 25" xfId="5117"/>
    <cellStyle name="C￥AØ_laroux_2 14 26" xfId="5118"/>
    <cellStyle name="Ç¥ÁØ_laroux_2 14 26" xfId="5119"/>
    <cellStyle name="C￥AØ_laroux_2 14 27" xfId="5120"/>
    <cellStyle name="Ç¥ÁØ_laroux_2 14 27" xfId="5121"/>
    <cellStyle name="C￥AØ_laroux_2 14 28" xfId="5122"/>
    <cellStyle name="Ç¥ÁØ_laroux_2 14 28" xfId="5123"/>
    <cellStyle name="C￥AØ_laroux_2 14 29" xfId="5124"/>
    <cellStyle name="Ç¥ÁØ_laroux_2 14 29" xfId="5125"/>
    <cellStyle name="C￥AØ_laroux_2 14 3" xfId="5126"/>
    <cellStyle name="Ç¥ÁØ_laroux_2 14 3" xfId="5127"/>
    <cellStyle name="C￥AØ_laroux_2 14 30" xfId="5128"/>
    <cellStyle name="Ç¥ÁØ_laroux_2 14 30" xfId="5129"/>
    <cellStyle name="C￥AØ_laroux_2 14 31" xfId="5130"/>
    <cellStyle name="Ç¥ÁØ_laroux_2 14 31" xfId="5131"/>
    <cellStyle name="C￥AØ_laroux_2 14 32" xfId="5132"/>
    <cellStyle name="Ç¥ÁØ_laroux_2 14 32" xfId="5133"/>
    <cellStyle name="C￥AØ_laroux_2 14 33" xfId="5134"/>
    <cellStyle name="Ç¥ÁØ_laroux_2 14 33" xfId="5135"/>
    <cellStyle name="C￥AØ_laroux_2 14 34" xfId="5136"/>
    <cellStyle name="Ç¥ÁØ_laroux_2 14 34" xfId="5137"/>
    <cellStyle name="C￥AØ_laroux_2 14 35" xfId="5138"/>
    <cellStyle name="Ç¥ÁØ_laroux_2 14 35" xfId="5139"/>
    <cellStyle name="C￥AØ_laroux_2 14 36" xfId="5140"/>
    <cellStyle name="Ç¥ÁØ_laroux_2 14 36" xfId="5141"/>
    <cellStyle name="C￥AØ_laroux_2 14 37" xfId="5142"/>
    <cellStyle name="Ç¥ÁØ_laroux_2 14 37" xfId="5143"/>
    <cellStyle name="C￥AØ_laroux_2 14 38" xfId="5144"/>
    <cellStyle name="Ç¥ÁØ_laroux_2 14 38" xfId="5145"/>
    <cellStyle name="C￥AØ_laroux_2 14 39" xfId="5146"/>
    <cellStyle name="Ç¥ÁØ_laroux_2 14 39" xfId="5147"/>
    <cellStyle name="C￥AØ_laroux_2 14 4" xfId="5148"/>
    <cellStyle name="Ç¥ÁØ_laroux_2 14 4" xfId="5149"/>
    <cellStyle name="C￥AØ_laroux_2 14 40" xfId="5150"/>
    <cellStyle name="Ç¥ÁØ_laroux_2 14 40" xfId="5151"/>
    <cellStyle name="C￥AØ_laroux_2 14 5" xfId="5152"/>
    <cellStyle name="Ç¥ÁØ_laroux_2 14 5" xfId="5153"/>
    <cellStyle name="C￥AØ_laroux_2 14 6" xfId="5154"/>
    <cellStyle name="Ç¥ÁØ_laroux_2 14 6" xfId="5155"/>
    <cellStyle name="C￥AØ_laroux_2 14 7" xfId="5156"/>
    <cellStyle name="Ç¥ÁØ_laroux_2 14 7" xfId="5157"/>
    <cellStyle name="C￥AØ_laroux_2 14 8" xfId="5158"/>
    <cellStyle name="Ç¥ÁØ_laroux_2 14 8" xfId="5159"/>
    <cellStyle name="C￥AØ_laroux_2 14 9" xfId="5160"/>
    <cellStyle name="Ç¥ÁØ_laroux_2 14 9" xfId="5161"/>
    <cellStyle name="C￥AØ_laroux_2 15" xfId="2088"/>
    <cellStyle name="Ç¥ÁØ_laroux_2 15" xfId="2089"/>
    <cellStyle name="C￥AØ_laroux_2 16" xfId="2090"/>
    <cellStyle name="Ç¥ÁØ_laroux_2 16" xfId="2091"/>
    <cellStyle name="C￥AØ_laroux_2 17" xfId="2092"/>
    <cellStyle name="Ç¥ÁØ_laroux_2 17" xfId="2093"/>
    <cellStyle name="C￥AØ_laroux_2 18" xfId="2094"/>
    <cellStyle name="Ç¥ÁØ_laroux_2 18" xfId="2095"/>
    <cellStyle name="C￥AØ_laroux_2 19" xfId="2096"/>
    <cellStyle name="Ç¥ÁØ_laroux_2 19" xfId="2097"/>
    <cellStyle name="C￥AØ_laroux_2 2" xfId="2098"/>
    <cellStyle name="Ç¥ÁØ_laroux_2 2" xfId="2099"/>
    <cellStyle name="C￥AØ_laroux_2 20" xfId="2100"/>
    <cellStyle name="Ç¥ÁØ_laroux_2 20" xfId="2101"/>
    <cellStyle name="C￥AØ_laroux_2 21" xfId="2102"/>
    <cellStyle name="Ç¥ÁØ_laroux_2 21" xfId="2103"/>
    <cellStyle name="C￥AØ_laroux_2 22" xfId="2104"/>
    <cellStyle name="Ç¥ÁØ_laroux_2 22" xfId="2105"/>
    <cellStyle name="C￥AØ_laroux_2 23" xfId="2106"/>
    <cellStyle name="Ç¥ÁØ_laroux_2 23" xfId="2107"/>
    <cellStyle name="C￥AØ_laroux_2 24" xfId="2108"/>
    <cellStyle name="Ç¥ÁØ_laroux_2 24" xfId="2109"/>
    <cellStyle name="C￥AØ_laroux_2 25" xfId="2110"/>
    <cellStyle name="Ç¥ÁØ_laroux_2 25" xfId="2111"/>
    <cellStyle name="C￥AØ_laroux_2 26" xfId="2112"/>
    <cellStyle name="Ç¥ÁØ_laroux_2 26" xfId="2113"/>
    <cellStyle name="C￥AØ_laroux_2 27" xfId="2114"/>
    <cellStyle name="Ç¥ÁØ_laroux_2 27" xfId="2115"/>
    <cellStyle name="C￥AØ_laroux_2 28" xfId="2116"/>
    <cellStyle name="Ç¥ÁØ_laroux_2 28" xfId="2117"/>
    <cellStyle name="C￥AØ_laroux_2 29" xfId="2118"/>
    <cellStyle name="Ç¥ÁØ_laroux_2 29" xfId="2119"/>
    <cellStyle name="C￥AØ_laroux_2 3" xfId="2120"/>
    <cellStyle name="Ç¥ÁØ_laroux_2 3" xfId="2121"/>
    <cellStyle name="C￥AØ_laroux_2 30" xfId="2122"/>
    <cellStyle name="Ç¥ÁØ_laroux_2 30" xfId="2123"/>
    <cellStyle name="C￥AØ_laroux_2 31" xfId="2124"/>
    <cellStyle name="Ç¥ÁØ_laroux_2 31" xfId="2125"/>
    <cellStyle name="C￥AØ_laroux_2 32" xfId="2126"/>
    <cellStyle name="Ç¥ÁØ_laroux_2 32" xfId="2127"/>
    <cellStyle name="C￥AØ_laroux_2 33" xfId="2128"/>
    <cellStyle name="Ç¥ÁØ_laroux_2 33" xfId="2129"/>
    <cellStyle name="C￥AØ_laroux_2 34" xfId="2130"/>
    <cellStyle name="Ç¥ÁØ_laroux_2 34" xfId="2131"/>
    <cellStyle name="C￥AØ_laroux_2 35" xfId="2132"/>
    <cellStyle name="Ç¥ÁØ_laroux_2 35" xfId="2133"/>
    <cellStyle name="C￥AØ_laroux_2 36" xfId="2134"/>
    <cellStyle name="Ç¥ÁØ_laroux_2 36" xfId="2135"/>
    <cellStyle name="C￥AØ_laroux_2 37" xfId="2136"/>
    <cellStyle name="Ç¥ÁØ_laroux_2 37" xfId="2137"/>
    <cellStyle name="C￥AØ_laroux_2 38" xfId="2138"/>
    <cellStyle name="Ç¥ÁØ_laroux_2 38" xfId="2139"/>
    <cellStyle name="C￥AØ_laroux_2 39" xfId="2140"/>
    <cellStyle name="Ç¥ÁØ_laroux_2 39" xfId="2141"/>
    <cellStyle name="C￥AØ_laroux_2 4" xfId="2142"/>
    <cellStyle name="Ç¥ÁØ_laroux_2 4" xfId="2143"/>
    <cellStyle name="C￥AØ_laroux_2 40" xfId="2144"/>
    <cellStyle name="Ç¥ÁØ_laroux_2 40" xfId="2145"/>
    <cellStyle name="C￥AØ_laroux_2 41" xfId="2146"/>
    <cellStyle name="Ç¥ÁØ_laroux_2 41" xfId="2147"/>
    <cellStyle name="C￥AØ_laroux_2 5" xfId="2148"/>
    <cellStyle name="Ç¥ÁØ_laroux_2 5" xfId="2149"/>
    <cellStyle name="C￥AØ_laroux_2 6" xfId="2150"/>
    <cellStyle name="Ç¥ÁØ_laroux_2 6" xfId="2151"/>
    <cellStyle name="C￥AØ_laroux_2 7" xfId="2152"/>
    <cellStyle name="Ç¥ÁØ_laroux_2 7" xfId="2153"/>
    <cellStyle name="C￥AØ_laroux_2 8" xfId="2154"/>
    <cellStyle name="Ç¥ÁØ_laroux_2 8" xfId="2155"/>
    <cellStyle name="C￥AØ_laroux_2 9" xfId="2156"/>
    <cellStyle name="Ç¥ÁØ_laroux_2 9" xfId="2157"/>
    <cellStyle name="C￥AØ_laroux_2_Sheet1" xfId="124"/>
    <cellStyle name="Ç¥ÁØ_laroux_2_Sheet1" xfId="125"/>
    <cellStyle name="C￥AØ_laroux_2_Sheet1 10" xfId="2158"/>
    <cellStyle name="Ç¥ÁØ_laroux_2_Sheet1 10" xfId="2159"/>
    <cellStyle name="C￥AØ_laroux_2_Sheet1 11" xfId="2160"/>
    <cellStyle name="Ç¥ÁØ_laroux_2_Sheet1 11" xfId="2161"/>
    <cellStyle name="C￥AØ_laroux_2_Sheet1 12" xfId="2162"/>
    <cellStyle name="Ç¥ÁØ_laroux_2_Sheet1 12" xfId="2163"/>
    <cellStyle name="C￥AØ_laroux_2_Sheet1 13" xfId="2164"/>
    <cellStyle name="Ç¥ÁØ_laroux_2_Sheet1 13" xfId="2165"/>
    <cellStyle name="C￥AØ_laroux_2_Sheet1 14" xfId="2166"/>
    <cellStyle name="Ç¥ÁØ_laroux_2_Sheet1 14" xfId="2167"/>
    <cellStyle name="C￥AØ_laroux_2_Sheet1 14 10" xfId="5162"/>
    <cellStyle name="Ç¥ÁØ_laroux_2_Sheet1 14 10" xfId="5163"/>
    <cellStyle name="C￥AØ_laroux_2_Sheet1 14 11" xfId="5164"/>
    <cellStyle name="Ç¥ÁØ_laroux_2_Sheet1 14 11" xfId="5165"/>
    <cellStyle name="C￥AØ_laroux_2_Sheet1 14 12" xfId="5166"/>
    <cellStyle name="Ç¥ÁØ_laroux_2_Sheet1 14 12" xfId="5167"/>
    <cellStyle name="C￥AØ_laroux_2_Sheet1 14 13" xfId="5168"/>
    <cellStyle name="Ç¥ÁØ_laroux_2_Sheet1 14 13" xfId="5169"/>
    <cellStyle name="C￥AØ_laroux_2_Sheet1 14 14" xfId="5170"/>
    <cellStyle name="Ç¥ÁØ_laroux_2_Sheet1 14 14" xfId="5171"/>
    <cellStyle name="C￥AØ_laroux_2_Sheet1 14 15" xfId="5172"/>
    <cellStyle name="Ç¥ÁØ_laroux_2_Sheet1 14 15" xfId="5173"/>
    <cellStyle name="C￥AØ_laroux_2_Sheet1 14 16" xfId="5174"/>
    <cellStyle name="Ç¥ÁØ_laroux_2_Sheet1 14 16" xfId="5175"/>
    <cellStyle name="C￥AØ_laroux_2_Sheet1 14 17" xfId="5176"/>
    <cellStyle name="Ç¥ÁØ_laroux_2_Sheet1 14 17" xfId="5177"/>
    <cellStyle name="C￥AØ_laroux_2_Sheet1 14 18" xfId="5178"/>
    <cellStyle name="Ç¥ÁØ_laroux_2_Sheet1 14 18" xfId="5179"/>
    <cellStyle name="C￥AØ_laroux_2_Sheet1 14 19" xfId="5180"/>
    <cellStyle name="Ç¥ÁØ_laroux_2_Sheet1 14 19" xfId="5181"/>
    <cellStyle name="C￥AØ_laroux_2_Sheet1 14 2" xfId="5182"/>
    <cellStyle name="Ç¥ÁØ_laroux_2_Sheet1 14 2" xfId="5183"/>
    <cellStyle name="C￥AØ_laroux_2_Sheet1 14 20" xfId="5184"/>
    <cellStyle name="Ç¥ÁØ_laroux_2_Sheet1 14 20" xfId="5185"/>
    <cellStyle name="C￥AØ_laroux_2_Sheet1 14 21" xfId="5186"/>
    <cellStyle name="Ç¥ÁØ_laroux_2_Sheet1 14 21" xfId="5187"/>
    <cellStyle name="C￥AØ_laroux_2_Sheet1 14 22" xfId="5188"/>
    <cellStyle name="Ç¥ÁØ_laroux_2_Sheet1 14 22" xfId="5189"/>
    <cellStyle name="C￥AØ_laroux_2_Sheet1 14 23" xfId="5190"/>
    <cellStyle name="Ç¥ÁØ_laroux_2_Sheet1 14 23" xfId="5191"/>
    <cellStyle name="C￥AØ_laroux_2_Sheet1 14 24" xfId="5192"/>
    <cellStyle name="Ç¥ÁØ_laroux_2_Sheet1 14 24" xfId="5193"/>
    <cellStyle name="C￥AØ_laroux_2_Sheet1 14 25" xfId="5194"/>
    <cellStyle name="Ç¥ÁØ_laroux_2_Sheet1 14 25" xfId="5195"/>
    <cellStyle name="C￥AØ_laroux_2_Sheet1 14 26" xfId="5196"/>
    <cellStyle name="Ç¥ÁØ_laroux_2_Sheet1 14 26" xfId="5197"/>
    <cellStyle name="C￥AØ_laroux_2_Sheet1 14 27" xfId="5198"/>
    <cellStyle name="Ç¥ÁØ_laroux_2_Sheet1 14 27" xfId="5199"/>
    <cellStyle name="C￥AØ_laroux_2_Sheet1 14 28" xfId="5200"/>
    <cellStyle name="Ç¥ÁØ_laroux_2_Sheet1 14 28" xfId="5201"/>
    <cellStyle name="C￥AØ_laroux_2_Sheet1 14 29" xfId="5202"/>
    <cellStyle name="Ç¥ÁØ_laroux_2_Sheet1 14 29" xfId="5203"/>
    <cellStyle name="C￥AØ_laroux_2_Sheet1 14 3" xfId="5204"/>
    <cellStyle name="Ç¥ÁØ_laroux_2_Sheet1 14 3" xfId="5205"/>
    <cellStyle name="C￥AØ_laroux_2_Sheet1 14 30" xfId="5206"/>
    <cellStyle name="Ç¥ÁØ_laroux_2_Sheet1 14 30" xfId="5207"/>
    <cellStyle name="C￥AØ_laroux_2_Sheet1 14 31" xfId="5208"/>
    <cellStyle name="Ç¥ÁØ_laroux_2_Sheet1 14 31" xfId="5209"/>
    <cellStyle name="C￥AØ_laroux_2_Sheet1 14 32" xfId="5210"/>
    <cellStyle name="Ç¥ÁØ_laroux_2_Sheet1 14 32" xfId="5211"/>
    <cellStyle name="C￥AØ_laroux_2_Sheet1 14 33" xfId="5212"/>
    <cellStyle name="Ç¥ÁØ_laroux_2_Sheet1 14 33" xfId="5213"/>
    <cellStyle name="C￥AØ_laroux_2_Sheet1 14 34" xfId="5214"/>
    <cellStyle name="Ç¥ÁØ_laroux_2_Sheet1 14 34" xfId="5215"/>
    <cellStyle name="C￥AØ_laroux_2_Sheet1 14 35" xfId="5216"/>
    <cellStyle name="Ç¥ÁØ_laroux_2_Sheet1 14 35" xfId="5217"/>
    <cellStyle name="C￥AØ_laroux_2_Sheet1 14 36" xfId="5218"/>
    <cellStyle name="Ç¥ÁØ_laroux_2_Sheet1 14 36" xfId="5219"/>
    <cellStyle name="C￥AØ_laroux_2_Sheet1 14 37" xfId="5220"/>
    <cellStyle name="Ç¥ÁØ_laroux_2_Sheet1 14 37" xfId="5221"/>
    <cellStyle name="C￥AØ_laroux_2_Sheet1 14 38" xfId="5222"/>
    <cellStyle name="Ç¥ÁØ_laroux_2_Sheet1 14 38" xfId="5223"/>
    <cellStyle name="C￥AØ_laroux_2_Sheet1 14 39" xfId="5224"/>
    <cellStyle name="Ç¥ÁØ_laroux_2_Sheet1 14 39" xfId="5225"/>
    <cellStyle name="C￥AØ_laroux_2_Sheet1 14 4" xfId="5226"/>
    <cellStyle name="Ç¥ÁØ_laroux_2_Sheet1 14 4" xfId="5227"/>
    <cellStyle name="C￥AØ_laroux_2_Sheet1 14 40" xfId="5228"/>
    <cellStyle name="Ç¥ÁØ_laroux_2_Sheet1 14 40" xfId="5229"/>
    <cellStyle name="C￥AØ_laroux_2_Sheet1 14 5" xfId="5230"/>
    <cellStyle name="Ç¥ÁØ_laroux_2_Sheet1 14 5" xfId="5231"/>
    <cellStyle name="C￥AØ_laroux_2_Sheet1 14 6" xfId="5232"/>
    <cellStyle name="Ç¥ÁØ_laroux_2_Sheet1 14 6" xfId="5233"/>
    <cellStyle name="C￥AØ_laroux_2_Sheet1 14 7" xfId="5234"/>
    <cellStyle name="Ç¥ÁØ_laroux_2_Sheet1 14 7" xfId="5235"/>
    <cellStyle name="C￥AØ_laroux_2_Sheet1 14 8" xfId="5236"/>
    <cellStyle name="Ç¥ÁØ_laroux_2_Sheet1 14 8" xfId="5237"/>
    <cellStyle name="C￥AØ_laroux_2_Sheet1 14 9" xfId="5238"/>
    <cellStyle name="Ç¥ÁØ_laroux_2_Sheet1 14 9" xfId="5239"/>
    <cellStyle name="C￥AØ_laroux_2_Sheet1 15" xfId="2168"/>
    <cellStyle name="Ç¥ÁØ_laroux_2_Sheet1 15" xfId="2169"/>
    <cellStyle name="C￥AØ_laroux_2_Sheet1 16" xfId="2170"/>
    <cellStyle name="Ç¥ÁØ_laroux_2_Sheet1 16" xfId="2171"/>
    <cellStyle name="C￥AØ_laroux_2_Sheet1 17" xfId="2172"/>
    <cellStyle name="Ç¥ÁØ_laroux_2_Sheet1 17" xfId="2173"/>
    <cellStyle name="C￥AØ_laroux_2_Sheet1 18" xfId="2174"/>
    <cellStyle name="Ç¥ÁØ_laroux_2_Sheet1 18" xfId="2175"/>
    <cellStyle name="C￥AØ_laroux_2_Sheet1 19" xfId="2176"/>
    <cellStyle name="Ç¥ÁØ_laroux_2_Sheet1 19" xfId="2177"/>
    <cellStyle name="C￥AØ_laroux_2_Sheet1 2" xfId="2178"/>
    <cellStyle name="Ç¥ÁØ_laroux_2_Sheet1 2" xfId="2179"/>
    <cellStyle name="C￥AØ_laroux_2_Sheet1 20" xfId="2180"/>
    <cellStyle name="Ç¥ÁØ_laroux_2_Sheet1 20" xfId="2181"/>
    <cellStyle name="C￥AØ_laroux_2_Sheet1 21" xfId="2182"/>
    <cellStyle name="Ç¥ÁØ_laroux_2_Sheet1 21" xfId="2183"/>
    <cellStyle name="C￥AØ_laroux_2_Sheet1 22" xfId="2184"/>
    <cellStyle name="Ç¥ÁØ_laroux_2_Sheet1 22" xfId="2185"/>
    <cellStyle name="C￥AØ_laroux_2_Sheet1 23" xfId="2186"/>
    <cellStyle name="Ç¥ÁØ_laroux_2_Sheet1 23" xfId="2187"/>
    <cellStyle name="C￥AØ_laroux_2_Sheet1 24" xfId="2188"/>
    <cellStyle name="Ç¥ÁØ_laroux_2_Sheet1 24" xfId="2189"/>
    <cellStyle name="C￥AØ_laroux_2_Sheet1 25" xfId="2190"/>
    <cellStyle name="Ç¥ÁØ_laroux_2_Sheet1 25" xfId="2191"/>
    <cellStyle name="C￥AØ_laroux_2_Sheet1 26" xfId="2192"/>
    <cellStyle name="Ç¥ÁØ_laroux_2_Sheet1 26" xfId="2193"/>
    <cellStyle name="C￥AØ_laroux_2_Sheet1 27" xfId="2194"/>
    <cellStyle name="Ç¥ÁØ_laroux_2_Sheet1 27" xfId="2195"/>
    <cellStyle name="C￥AØ_laroux_2_Sheet1 28" xfId="2196"/>
    <cellStyle name="Ç¥ÁØ_laroux_2_Sheet1 28" xfId="2197"/>
    <cellStyle name="C￥AØ_laroux_2_Sheet1 29" xfId="2198"/>
    <cellStyle name="Ç¥ÁØ_laroux_2_Sheet1 29" xfId="2199"/>
    <cellStyle name="C￥AØ_laroux_2_Sheet1 3" xfId="2200"/>
    <cellStyle name="Ç¥ÁØ_laroux_2_Sheet1 3" xfId="2201"/>
    <cellStyle name="C￥AØ_laroux_2_Sheet1 30" xfId="2202"/>
    <cellStyle name="Ç¥ÁØ_laroux_2_Sheet1 30" xfId="2203"/>
    <cellStyle name="C￥AØ_laroux_2_Sheet1 31" xfId="2204"/>
    <cellStyle name="Ç¥ÁØ_laroux_2_Sheet1 31" xfId="2205"/>
    <cellStyle name="C￥AØ_laroux_2_Sheet1 32" xfId="2206"/>
    <cellStyle name="Ç¥ÁØ_laroux_2_Sheet1 32" xfId="2207"/>
    <cellStyle name="C￥AØ_laroux_2_Sheet1 33" xfId="2208"/>
    <cellStyle name="Ç¥ÁØ_laroux_2_Sheet1 33" xfId="2209"/>
    <cellStyle name="C￥AØ_laroux_2_Sheet1 34" xfId="2210"/>
    <cellStyle name="Ç¥ÁØ_laroux_2_Sheet1 34" xfId="2211"/>
    <cellStyle name="C￥AØ_laroux_2_Sheet1 35" xfId="2212"/>
    <cellStyle name="Ç¥ÁØ_laroux_2_Sheet1 35" xfId="2213"/>
    <cellStyle name="C￥AØ_laroux_2_Sheet1 36" xfId="2214"/>
    <cellStyle name="Ç¥ÁØ_laroux_2_Sheet1 36" xfId="2215"/>
    <cellStyle name="C￥AØ_laroux_2_Sheet1 37" xfId="2216"/>
    <cellStyle name="Ç¥ÁØ_laroux_2_Sheet1 37" xfId="2217"/>
    <cellStyle name="C￥AØ_laroux_2_Sheet1 38" xfId="2218"/>
    <cellStyle name="Ç¥ÁØ_laroux_2_Sheet1 38" xfId="2219"/>
    <cellStyle name="C￥AØ_laroux_2_Sheet1 39" xfId="2220"/>
    <cellStyle name="Ç¥ÁØ_laroux_2_Sheet1 39" xfId="2221"/>
    <cellStyle name="C￥AØ_laroux_2_Sheet1 4" xfId="2222"/>
    <cellStyle name="Ç¥ÁØ_laroux_2_Sheet1 4" xfId="2223"/>
    <cellStyle name="C￥AØ_laroux_2_Sheet1 40" xfId="2224"/>
    <cellStyle name="Ç¥ÁØ_laroux_2_Sheet1 40" xfId="2225"/>
    <cellStyle name="C￥AØ_laroux_2_Sheet1 41" xfId="2226"/>
    <cellStyle name="Ç¥ÁØ_laroux_2_Sheet1 41" xfId="2227"/>
    <cellStyle name="C￥AØ_laroux_2_Sheet1 5" xfId="2228"/>
    <cellStyle name="Ç¥ÁØ_laroux_2_Sheet1 5" xfId="2229"/>
    <cellStyle name="C￥AØ_laroux_2_Sheet1 6" xfId="2230"/>
    <cellStyle name="Ç¥ÁØ_laroux_2_Sheet1 6" xfId="2231"/>
    <cellStyle name="C￥AØ_laroux_2_Sheet1 7" xfId="2232"/>
    <cellStyle name="Ç¥ÁØ_laroux_2_Sheet1 7" xfId="2233"/>
    <cellStyle name="C￥AØ_laroux_2_Sheet1 8" xfId="2234"/>
    <cellStyle name="Ç¥ÁØ_laroux_2_Sheet1 8" xfId="2235"/>
    <cellStyle name="C￥AØ_laroux_2_Sheet1 9" xfId="2236"/>
    <cellStyle name="Ç¥ÁØ_laroux_2_Sheet1 9" xfId="2237"/>
    <cellStyle name="C￥AØ_laroux_3" xfId="126"/>
    <cellStyle name="Ç¥ÁØ_laroux_3" xfId="127"/>
    <cellStyle name="C￥AØ_laroux_3 10" xfId="2238"/>
    <cellStyle name="Ç¥ÁØ_laroux_3 10" xfId="2239"/>
    <cellStyle name="C￥AØ_laroux_3 11" xfId="2240"/>
    <cellStyle name="Ç¥ÁØ_laroux_3 11" xfId="2241"/>
    <cellStyle name="C￥AØ_laroux_3 12" xfId="2242"/>
    <cellStyle name="Ç¥ÁØ_laroux_3 12" xfId="2243"/>
    <cellStyle name="C￥AØ_laroux_3 13" xfId="2244"/>
    <cellStyle name="Ç¥ÁØ_laroux_3 13" xfId="2245"/>
    <cellStyle name="C￥AØ_laroux_3 14" xfId="2246"/>
    <cellStyle name="Ç¥ÁØ_laroux_3 14" xfId="2247"/>
    <cellStyle name="C￥AØ_laroux_3 14 10" xfId="5240"/>
    <cellStyle name="Ç¥ÁØ_laroux_3 14 10" xfId="5241"/>
    <cellStyle name="C￥AØ_laroux_3 14 11" xfId="5242"/>
    <cellStyle name="Ç¥ÁØ_laroux_3 14 11" xfId="5243"/>
    <cellStyle name="C￥AØ_laroux_3 14 12" xfId="5244"/>
    <cellStyle name="Ç¥ÁØ_laroux_3 14 12" xfId="5245"/>
    <cellStyle name="C￥AØ_laroux_3 14 13" xfId="5246"/>
    <cellStyle name="Ç¥ÁØ_laroux_3 14 13" xfId="5247"/>
    <cellStyle name="C￥AØ_laroux_3 14 14" xfId="5248"/>
    <cellStyle name="Ç¥ÁØ_laroux_3 14 14" xfId="5249"/>
    <cellStyle name="C￥AØ_laroux_3 14 15" xfId="5250"/>
    <cellStyle name="Ç¥ÁØ_laroux_3 14 15" xfId="5251"/>
    <cellStyle name="C￥AØ_laroux_3 14 16" xfId="5252"/>
    <cellStyle name="Ç¥ÁØ_laroux_3 14 16" xfId="5253"/>
    <cellStyle name="C￥AØ_laroux_3 14 17" xfId="5254"/>
    <cellStyle name="Ç¥ÁØ_laroux_3 14 17" xfId="5255"/>
    <cellStyle name="C￥AØ_laroux_3 14 18" xfId="5256"/>
    <cellStyle name="Ç¥ÁØ_laroux_3 14 18" xfId="5257"/>
    <cellStyle name="C￥AØ_laroux_3 14 19" xfId="5258"/>
    <cellStyle name="Ç¥ÁØ_laroux_3 14 19" xfId="5259"/>
    <cellStyle name="C￥AØ_laroux_3 14 2" xfId="5260"/>
    <cellStyle name="Ç¥ÁØ_laroux_3 14 2" xfId="5261"/>
    <cellStyle name="C￥AØ_laroux_3 14 20" xfId="5262"/>
    <cellStyle name="Ç¥ÁØ_laroux_3 14 20" xfId="5263"/>
    <cellStyle name="C￥AØ_laroux_3 14 21" xfId="5264"/>
    <cellStyle name="Ç¥ÁØ_laroux_3 14 21" xfId="5265"/>
    <cellStyle name="C￥AØ_laroux_3 14 22" xfId="5266"/>
    <cellStyle name="Ç¥ÁØ_laroux_3 14 22" xfId="5267"/>
    <cellStyle name="C￥AØ_laroux_3 14 23" xfId="5268"/>
    <cellStyle name="Ç¥ÁØ_laroux_3 14 23" xfId="5269"/>
    <cellStyle name="C￥AØ_laroux_3 14 24" xfId="5270"/>
    <cellStyle name="Ç¥ÁØ_laroux_3 14 24" xfId="5271"/>
    <cellStyle name="C￥AØ_laroux_3 14 25" xfId="5272"/>
    <cellStyle name="Ç¥ÁØ_laroux_3 14 25" xfId="5273"/>
    <cellStyle name="C￥AØ_laroux_3 14 26" xfId="5274"/>
    <cellStyle name="Ç¥ÁØ_laroux_3 14 26" xfId="5275"/>
    <cellStyle name="C￥AØ_laroux_3 14 27" xfId="5276"/>
    <cellStyle name="Ç¥ÁØ_laroux_3 14 27" xfId="5277"/>
    <cellStyle name="C￥AØ_laroux_3 14 28" xfId="5278"/>
    <cellStyle name="Ç¥ÁØ_laroux_3 14 28" xfId="5279"/>
    <cellStyle name="C￥AØ_laroux_3 14 29" xfId="5280"/>
    <cellStyle name="Ç¥ÁØ_laroux_3 14 29" xfId="5281"/>
    <cellStyle name="C￥AØ_laroux_3 14 3" xfId="5282"/>
    <cellStyle name="Ç¥ÁØ_laroux_3 14 3" xfId="5283"/>
    <cellStyle name="C￥AØ_laroux_3 14 30" xfId="5284"/>
    <cellStyle name="Ç¥ÁØ_laroux_3 14 30" xfId="5285"/>
    <cellStyle name="C￥AØ_laroux_3 14 31" xfId="5286"/>
    <cellStyle name="Ç¥ÁØ_laroux_3 14 31" xfId="5287"/>
    <cellStyle name="C￥AØ_laroux_3 14 32" xfId="5288"/>
    <cellStyle name="Ç¥ÁØ_laroux_3 14 32" xfId="5289"/>
    <cellStyle name="C￥AØ_laroux_3 14 33" xfId="5290"/>
    <cellStyle name="Ç¥ÁØ_laroux_3 14 33" xfId="5291"/>
    <cellStyle name="C￥AØ_laroux_3 14 34" xfId="5292"/>
    <cellStyle name="Ç¥ÁØ_laroux_3 14 34" xfId="5293"/>
    <cellStyle name="C￥AØ_laroux_3 14 35" xfId="5294"/>
    <cellStyle name="Ç¥ÁØ_laroux_3 14 35" xfId="5295"/>
    <cellStyle name="C￥AØ_laroux_3 14 36" xfId="5296"/>
    <cellStyle name="Ç¥ÁØ_laroux_3 14 36" xfId="5297"/>
    <cellStyle name="C￥AØ_laroux_3 14 37" xfId="5298"/>
    <cellStyle name="Ç¥ÁØ_laroux_3 14 37" xfId="5299"/>
    <cellStyle name="C￥AØ_laroux_3 14 38" xfId="5300"/>
    <cellStyle name="Ç¥ÁØ_laroux_3 14 38" xfId="5301"/>
    <cellStyle name="C￥AØ_laroux_3 14 39" xfId="5302"/>
    <cellStyle name="Ç¥ÁØ_laroux_3 14 39" xfId="5303"/>
    <cellStyle name="C￥AØ_laroux_3 14 4" xfId="5304"/>
    <cellStyle name="Ç¥ÁØ_laroux_3 14 4" xfId="5305"/>
    <cellStyle name="C￥AØ_laroux_3 14 40" xfId="5306"/>
    <cellStyle name="Ç¥ÁØ_laroux_3 14 40" xfId="5307"/>
    <cellStyle name="C￥AØ_laroux_3 14 5" xfId="5308"/>
    <cellStyle name="Ç¥ÁØ_laroux_3 14 5" xfId="5309"/>
    <cellStyle name="C￥AØ_laroux_3 14 6" xfId="5310"/>
    <cellStyle name="Ç¥ÁØ_laroux_3 14 6" xfId="5311"/>
    <cellStyle name="C￥AØ_laroux_3 14 7" xfId="5312"/>
    <cellStyle name="Ç¥ÁØ_laroux_3 14 7" xfId="5313"/>
    <cellStyle name="C￥AØ_laroux_3 14 8" xfId="5314"/>
    <cellStyle name="Ç¥ÁØ_laroux_3 14 8" xfId="5315"/>
    <cellStyle name="C￥AØ_laroux_3 14 9" xfId="5316"/>
    <cellStyle name="Ç¥ÁØ_laroux_3 14 9" xfId="5317"/>
    <cellStyle name="C￥AØ_laroux_3 15" xfId="2248"/>
    <cellStyle name="Ç¥ÁØ_laroux_3 15" xfId="2249"/>
    <cellStyle name="C￥AØ_laroux_3 16" xfId="2250"/>
    <cellStyle name="Ç¥ÁØ_laroux_3 16" xfId="2251"/>
    <cellStyle name="C￥AØ_laroux_3 17" xfId="2252"/>
    <cellStyle name="Ç¥ÁØ_laroux_3 17" xfId="2253"/>
    <cellStyle name="C￥AØ_laroux_3 18" xfId="2254"/>
    <cellStyle name="Ç¥ÁØ_laroux_3 18" xfId="2255"/>
    <cellStyle name="C￥AØ_laroux_3 19" xfId="2256"/>
    <cellStyle name="Ç¥ÁØ_laroux_3 19" xfId="2257"/>
    <cellStyle name="C￥AØ_laroux_3 2" xfId="2258"/>
    <cellStyle name="Ç¥ÁØ_laroux_3 2" xfId="2259"/>
    <cellStyle name="C￥AØ_laroux_3 20" xfId="2260"/>
    <cellStyle name="Ç¥ÁØ_laroux_3 20" xfId="2261"/>
    <cellStyle name="C￥AØ_laroux_3 21" xfId="2262"/>
    <cellStyle name="Ç¥ÁØ_laroux_3 21" xfId="2263"/>
    <cellStyle name="C￥AØ_laroux_3 22" xfId="2264"/>
    <cellStyle name="Ç¥ÁØ_laroux_3 22" xfId="2265"/>
    <cellStyle name="C￥AØ_laroux_3 23" xfId="2266"/>
    <cellStyle name="Ç¥ÁØ_laroux_3 23" xfId="2267"/>
    <cellStyle name="C￥AØ_laroux_3 24" xfId="2268"/>
    <cellStyle name="Ç¥ÁØ_laroux_3 24" xfId="2269"/>
    <cellStyle name="C￥AØ_laroux_3 25" xfId="2270"/>
    <cellStyle name="Ç¥ÁØ_laroux_3 25" xfId="2271"/>
    <cellStyle name="C￥AØ_laroux_3 26" xfId="2272"/>
    <cellStyle name="Ç¥ÁØ_laroux_3 26" xfId="2273"/>
    <cellStyle name="C￥AØ_laroux_3 27" xfId="2274"/>
    <cellStyle name="Ç¥ÁØ_laroux_3 27" xfId="2275"/>
    <cellStyle name="C￥AØ_laroux_3 28" xfId="2276"/>
    <cellStyle name="Ç¥ÁØ_laroux_3 28" xfId="2277"/>
    <cellStyle name="C￥AØ_laroux_3 29" xfId="2278"/>
    <cellStyle name="Ç¥ÁØ_laroux_3 29" xfId="2279"/>
    <cellStyle name="C￥AØ_laroux_3 3" xfId="2280"/>
    <cellStyle name="Ç¥ÁØ_laroux_3 3" xfId="2281"/>
    <cellStyle name="C￥AØ_laroux_3 30" xfId="2282"/>
    <cellStyle name="Ç¥ÁØ_laroux_3 30" xfId="2283"/>
    <cellStyle name="C￥AØ_laroux_3 31" xfId="2284"/>
    <cellStyle name="Ç¥ÁØ_laroux_3 31" xfId="2285"/>
    <cellStyle name="C￥AØ_laroux_3 32" xfId="2286"/>
    <cellStyle name="Ç¥ÁØ_laroux_3 32" xfId="2287"/>
    <cellStyle name="C￥AØ_laroux_3 33" xfId="2288"/>
    <cellStyle name="Ç¥ÁØ_laroux_3 33" xfId="2289"/>
    <cellStyle name="C￥AØ_laroux_3 34" xfId="2290"/>
    <cellStyle name="Ç¥ÁØ_laroux_3 34" xfId="2291"/>
    <cellStyle name="C￥AØ_laroux_3 35" xfId="2292"/>
    <cellStyle name="Ç¥ÁØ_laroux_3 35" xfId="2293"/>
    <cellStyle name="C￥AØ_laroux_3 36" xfId="2294"/>
    <cellStyle name="Ç¥ÁØ_laroux_3 36" xfId="2295"/>
    <cellStyle name="C￥AØ_laroux_3 37" xfId="2296"/>
    <cellStyle name="Ç¥ÁØ_laroux_3 37" xfId="2297"/>
    <cellStyle name="C￥AØ_laroux_3 38" xfId="2298"/>
    <cellStyle name="Ç¥ÁØ_laroux_3 38" xfId="2299"/>
    <cellStyle name="C￥AØ_laroux_3 39" xfId="2300"/>
    <cellStyle name="Ç¥ÁØ_laroux_3 39" xfId="2301"/>
    <cellStyle name="C￥AØ_laroux_3 4" xfId="2302"/>
    <cellStyle name="Ç¥ÁØ_laroux_3 4" xfId="2303"/>
    <cellStyle name="C￥AØ_laroux_3 40" xfId="2304"/>
    <cellStyle name="Ç¥ÁØ_laroux_3 40" xfId="2305"/>
    <cellStyle name="C￥AØ_laroux_3 41" xfId="2306"/>
    <cellStyle name="Ç¥ÁØ_laroux_3 41" xfId="2307"/>
    <cellStyle name="C￥AØ_laroux_3 5" xfId="2308"/>
    <cellStyle name="Ç¥ÁØ_laroux_3 5" xfId="2309"/>
    <cellStyle name="C￥AØ_laroux_3 6" xfId="2310"/>
    <cellStyle name="Ç¥ÁØ_laroux_3 6" xfId="2311"/>
    <cellStyle name="C￥AØ_laroux_3 7" xfId="2312"/>
    <cellStyle name="Ç¥ÁØ_laroux_3 7" xfId="2313"/>
    <cellStyle name="C￥AØ_laroux_3 8" xfId="2314"/>
    <cellStyle name="Ç¥ÁØ_laroux_3 8" xfId="2315"/>
    <cellStyle name="C￥AØ_laroux_3 9" xfId="2316"/>
    <cellStyle name="Ç¥ÁØ_laroux_3 9" xfId="2317"/>
    <cellStyle name="C￥AØ_laroux_4" xfId="128"/>
    <cellStyle name="Ç¥ÁØ_laroux_4" xfId="129"/>
    <cellStyle name="C￥AØ_laroux_4 10" xfId="2318"/>
    <cellStyle name="Ç¥ÁØ_laroux_4 10" xfId="2319"/>
    <cellStyle name="C￥AØ_laroux_4 11" xfId="2320"/>
    <cellStyle name="Ç¥ÁØ_laroux_4 11" xfId="2321"/>
    <cellStyle name="C￥AØ_laroux_4 12" xfId="2322"/>
    <cellStyle name="Ç¥ÁØ_laroux_4 12" xfId="2323"/>
    <cellStyle name="C￥AØ_laroux_4 13" xfId="2324"/>
    <cellStyle name="Ç¥ÁØ_laroux_4 13" xfId="2325"/>
    <cellStyle name="C￥AØ_laroux_4 14" xfId="2326"/>
    <cellStyle name="Ç¥ÁØ_laroux_4 14" xfId="2327"/>
    <cellStyle name="C￥AØ_laroux_4 15" xfId="2328"/>
    <cellStyle name="Ç¥ÁØ_laroux_4 15" xfId="2329"/>
    <cellStyle name="C￥AØ_laroux_4 16" xfId="2330"/>
    <cellStyle name="Ç¥ÁØ_laroux_4 16" xfId="2331"/>
    <cellStyle name="C￥AØ_laroux_4 17" xfId="2332"/>
    <cellStyle name="Ç¥ÁØ_laroux_4 17" xfId="2333"/>
    <cellStyle name="C￥AØ_laroux_4 18" xfId="2334"/>
    <cellStyle name="Ç¥ÁØ_laroux_4 18" xfId="2335"/>
    <cellStyle name="C￥AØ_laroux_4 19" xfId="2336"/>
    <cellStyle name="Ç¥ÁØ_laroux_4 19" xfId="2337"/>
    <cellStyle name="C￥AØ_laroux_4 2" xfId="2338"/>
    <cellStyle name="Ç¥ÁØ_laroux_4 2" xfId="2339"/>
    <cellStyle name="C￥AØ_laroux_4 20" xfId="2340"/>
    <cellStyle name="Ç¥ÁØ_laroux_4 20" xfId="2341"/>
    <cellStyle name="C￥AØ_laroux_4 21" xfId="2342"/>
    <cellStyle name="Ç¥ÁØ_laroux_4 21" xfId="2343"/>
    <cellStyle name="C￥AØ_laroux_4 22" xfId="2344"/>
    <cellStyle name="Ç¥ÁØ_laroux_4 22" xfId="2345"/>
    <cellStyle name="C￥AØ_laroux_4 23" xfId="2346"/>
    <cellStyle name="Ç¥ÁØ_laroux_4 23" xfId="2347"/>
    <cellStyle name="C￥AØ_laroux_4 24" xfId="2348"/>
    <cellStyle name="Ç¥ÁØ_laroux_4 24" xfId="2349"/>
    <cellStyle name="C￥AØ_laroux_4 25" xfId="2350"/>
    <cellStyle name="Ç¥ÁØ_laroux_4 25" xfId="2351"/>
    <cellStyle name="C￥AØ_laroux_4 26" xfId="2352"/>
    <cellStyle name="Ç¥ÁØ_laroux_4 26" xfId="2353"/>
    <cellStyle name="C￥AØ_laroux_4 27" xfId="2354"/>
    <cellStyle name="Ç¥ÁØ_laroux_4 27" xfId="2355"/>
    <cellStyle name="C￥AØ_laroux_4 28" xfId="2356"/>
    <cellStyle name="Ç¥ÁØ_laroux_4 28" xfId="2357"/>
    <cellStyle name="C￥AØ_laroux_4 29" xfId="2358"/>
    <cellStyle name="Ç¥ÁØ_laroux_4 29" xfId="2359"/>
    <cellStyle name="C￥AØ_laroux_4 3" xfId="2360"/>
    <cellStyle name="Ç¥ÁØ_laroux_4 3" xfId="2361"/>
    <cellStyle name="C￥AØ_laroux_4 30" xfId="2362"/>
    <cellStyle name="Ç¥ÁØ_laroux_4 30" xfId="2363"/>
    <cellStyle name="C￥AØ_laroux_4 31" xfId="2364"/>
    <cellStyle name="Ç¥ÁØ_laroux_4 31" xfId="2365"/>
    <cellStyle name="C￥AØ_laroux_4 32" xfId="2366"/>
    <cellStyle name="Ç¥ÁØ_laroux_4 32" xfId="2367"/>
    <cellStyle name="C￥AØ_laroux_4 33" xfId="2368"/>
    <cellStyle name="Ç¥ÁØ_laroux_4 33" xfId="2369"/>
    <cellStyle name="C￥AØ_laroux_4 34" xfId="2370"/>
    <cellStyle name="Ç¥ÁØ_laroux_4 34" xfId="2371"/>
    <cellStyle name="C￥AØ_laroux_4 35" xfId="2372"/>
    <cellStyle name="Ç¥ÁØ_laroux_4 35" xfId="2373"/>
    <cellStyle name="C￥AØ_laroux_4 36" xfId="2374"/>
    <cellStyle name="Ç¥ÁØ_laroux_4 36" xfId="2375"/>
    <cellStyle name="C￥AØ_laroux_4 37" xfId="2376"/>
    <cellStyle name="Ç¥ÁØ_laroux_4 37" xfId="2377"/>
    <cellStyle name="C￥AØ_laroux_4 38" xfId="2378"/>
    <cellStyle name="Ç¥ÁØ_laroux_4 38" xfId="2379"/>
    <cellStyle name="C￥AØ_laroux_4 39" xfId="2380"/>
    <cellStyle name="Ç¥ÁØ_laroux_4 39" xfId="2381"/>
    <cellStyle name="C￥AØ_laroux_4 4" xfId="2382"/>
    <cellStyle name="Ç¥ÁØ_laroux_4 4" xfId="2383"/>
    <cellStyle name="C￥AØ_laroux_4 40" xfId="2384"/>
    <cellStyle name="Ç¥ÁØ_laroux_4 40" xfId="2385"/>
    <cellStyle name="C￥AØ_laroux_4 41" xfId="2386"/>
    <cellStyle name="Ç¥ÁØ_laroux_4 41" xfId="2387"/>
    <cellStyle name="C￥AØ_laroux_4 5" xfId="2388"/>
    <cellStyle name="Ç¥ÁØ_laroux_4 5" xfId="2389"/>
    <cellStyle name="C￥AØ_laroux_4 6" xfId="2390"/>
    <cellStyle name="Ç¥ÁØ_laroux_4 6" xfId="2391"/>
    <cellStyle name="C￥AØ_laroux_4 7" xfId="2392"/>
    <cellStyle name="Ç¥ÁØ_laroux_4 7" xfId="2393"/>
    <cellStyle name="C￥AØ_laroux_4 8" xfId="2394"/>
    <cellStyle name="Ç¥ÁØ_laroux_4 8" xfId="2395"/>
    <cellStyle name="C￥AØ_laroux_4 9" xfId="2396"/>
    <cellStyle name="Ç¥ÁØ_laroux_4 9" xfId="2397"/>
    <cellStyle name="C￥AØ_laroux_Sheet1" xfId="130"/>
    <cellStyle name="Ç¥ÁØ_laroux_Sheet1" xfId="131"/>
    <cellStyle name="C￥AØ_laroux_Sheet1 10" xfId="2398"/>
    <cellStyle name="Ç¥ÁØ_laroux_Sheet1 10" xfId="2399"/>
    <cellStyle name="C￥AØ_laroux_Sheet1 11" xfId="2400"/>
    <cellStyle name="Ç¥ÁØ_laroux_Sheet1 11" xfId="2401"/>
    <cellStyle name="C￥AØ_laroux_Sheet1 12" xfId="2402"/>
    <cellStyle name="Ç¥ÁØ_laroux_Sheet1 12" xfId="2403"/>
    <cellStyle name="C￥AØ_laroux_Sheet1 13" xfId="2404"/>
    <cellStyle name="Ç¥ÁØ_laroux_Sheet1 13" xfId="2405"/>
    <cellStyle name="C￥AØ_laroux_Sheet1 14" xfId="2406"/>
    <cellStyle name="Ç¥ÁØ_laroux_Sheet1 14" xfId="2407"/>
    <cellStyle name="C￥AØ_laroux_Sheet1 14 10" xfId="5318"/>
    <cellStyle name="Ç¥ÁØ_laroux_Sheet1 14 10" xfId="5319"/>
    <cellStyle name="C￥AØ_laroux_Sheet1 14 11" xfId="5320"/>
    <cellStyle name="Ç¥ÁØ_laroux_Sheet1 14 11" xfId="5321"/>
    <cellStyle name="C￥AØ_laroux_Sheet1 14 12" xfId="5322"/>
    <cellStyle name="Ç¥ÁØ_laroux_Sheet1 14 12" xfId="5323"/>
    <cellStyle name="C￥AØ_laroux_Sheet1 14 13" xfId="5324"/>
    <cellStyle name="Ç¥ÁØ_laroux_Sheet1 14 13" xfId="5325"/>
    <cellStyle name="C￥AØ_laroux_Sheet1 14 14" xfId="5326"/>
    <cellStyle name="Ç¥ÁØ_laroux_Sheet1 14 14" xfId="5327"/>
    <cellStyle name="C￥AØ_laroux_Sheet1 14 15" xfId="5328"/>
    <cellStyle name="Ç¥ÁØ_laroux_Sheet1 14 15" xfId="5329"/>
    <cellStyle name="C￥AØ_laroux_Sheet1 14 16" xfId="5330"/>
    <cellStyle name="Ç¥ÁØ_laroux_Sheet1 14 16" xfId="5331"/>
    <cellStyle name="C￥AØ_laroux_Sheet1 14 17" xfId="5332"/>
    <cellStyle name="Ç¥ÁØ_laroux_Sheet1 14 17" xfId="5333"/>
    <cellStyle name="C￥AØ_laroux_Sheet1 14 18" xfId="5334"/>
    <cellStyle name="Ç¥ÁØ_laroux_Sheet1 14 18" xfId="5335"/>
    <cellStyle name="C￥AØ_laroux_Sheet1 14 19" xfId="5336"/>
    <cellStyle name="Ç¥ÁØ_laroux_Sheet1 14 19" xfId="5337"/>
    <cellStyle name="C￥AØ_laroux_Sheet1 14 2" xfId="5338"/>
    <cellStyle name="Ç¥ÁØ_laroux_Sheet1 14 2" xfId="5339"/>
    <cellStyle name="C￥AØ_laroux_Sheet1 14 20" xfId="5340"/>
    <cellStyle name="Ç¥ÁØ_laroux_Sheet1 14 20" xfId="5341"/>
    <cellStyle name="C￥AØ_laroux_Sheet1 14 21" xfId="5342"/>
    <cellStyle name="Ç¥ÁØ_laroux_Sheet1 14 21" xfId="5343"/>
    <cellStyle name="C￥AØ_laroux_Sheet1 14 22" xfId="5344"/>
    <cellStyle name="Ç¥ÁØ_laroux_Sheet1 14 22" xfId="5345"/>
    <cellStyle name="C￥AØ_laroux_Sheet1 14 23" xfId="5346"/>
    <cellStyle name="Ç¥ÁØ_laroux_Sheet1 14 23" xfId="5347"/>
    <cellStyle name="C￥AØ_laroux_Sheet1 14 24" xfId="5348"/>
    <cellStyle name="Ç¥ÁØ_laroux_Sheet1 14 24" xfId="5349"/>
    <cellStyle name="C￥AØ_laroux_Sheet1 14 25" xfId="5350"/>
    <cellStyle name="Ç¥ÁØ_laroux_Sheet1 14 25" xfId="5351"/>
    <cellStyle name="C￥AØ_laroux_Sheet1 14 26" xfId="5352"/>
    <cellStyle name="Ç¥ÁØ_laroux_Sheet1 14 26" xfId="5353"/>
    <cellStyle name="C￥AØ_laroux_Sheet1 14 27" xfId="5354"/>
    <cellStyle name="Ç¥ÁØ_laroux_Sheet1 14 27" xfId="5355"/>
    <cellStyle name="C￥AØ_laroux_Sheet1 14 28" xfId="5356"/>
    <cellStyle name="Ç¥ÁØ_laroux_Sheet1 14 28" xfId="5357"/>
    <cellStyle name="C￥AØ_laroux_Sheet1 14 29" xfId="5358"/>
    <cellStyle name="Ç¥ÁØ_laroux_Sheet1 14 29" xfId="5359"/>
    <cellStyle name="C￥AØ_laroux_Sheet1 14 3" xfId="5360"/>
    <cellStyle name="Ç¥ÁØ_laroux_Sheet1 14 3" xfId="5361"/>
    <cellStyle name="C￥AØ_laroux_Sheet1 14 30" xfId="5362"/>
    <cellStyle name="Ç¥ÁØ_laroux_Sheet1 14 30" xfId="5363"/>
    <cellStyle name="C￥AØ_laroux_Sheet1 14 31" xfId="5364"/>
    <cellStyle name="Ç¥ÁØ_laroux_Sheet1 14 31" xfId="5365"/>
    <cellStyle name="C￥AØ_laroux_Sheet1 14 32" xfId="5366"/>
    <cellStyle name="Ç¥ÁØ_laroux_Sheet1 14 32" xfId="5367"/>
    <cellStyle name="C￥AØ_laroux_Sheet1 14 33" xfId="5368"/>
    <cellStyle name="Ç¥ÁØ_laroux_Sheet1 14 33" xfId="5369"/>
    <cellStyle name="C￥AØ_laroux_Sheet1 14 34" xfId="5370"/>
    <cellStyle name="Ç¥ÁØ_laroux_Sheet1 14 34" xfId="5371"/>
    <cellStyle name="C￥AØ_laroux_Sheet1 14 35" xfId="5372"/>
    <cellStyle name="Ç¥ÁØ_laroux_Sheet1 14 35" xfId="5373"/>
    <cellStyle name="C￥AØ_laroux_Sheet1 14 36" xfId="5374"/>
    <cellStyle name="Ç¥ÁØ_laroux_Sheet1 14 36" xfId="5375"/>
    <cellStyle name="C￥AØ_laroux_Sheet1 14 37" xfId="5376"/>
    <cellStyle name="Ç¥ÁØ_laroux_Sheet1 14 37" xfId="5377"/>
    <cellStyle name="C￥AØ_laroux_Sheet1 14 38" xfId="5378"/>
    <cellStyle name="Ç¥ÁØ_laroux_Sheet1 14 38" xfId="5379"/>
    <cellStyle name="C￥AØ_laroux_Sheet1 14 39" xfId="5380"/>
    <cellStyle name="Ç¥ÁØ_laroux_Sheet1 14 39" xfId="5381"/>
    <cellStyle name="C￥AØ_laroux_Sheet1 14 4" xfId="5382"/>
    <cellStyle name="Ç¥ÁØ_laroux_Sheet1 14 4" xfId="5383"/>
    <cellStyle name="C￥AØ_laroux_Sheet1 14 40" xfId="5384"/>
    <cellStyle name="Ç¥ÁØ_laroux_Sheet1 14 40" xfId="5385"/>
    <cellStyle name="C￥AØ_laroux_Sheet1 14 5" xfId="5386"/>
    <cellStyle name="Ç¥ÁØ_laroux_Sheet1 14 5" xfId="5387"/>
    <cellStyle name="C￥AØ_laroux_Sheet1 14 6" xfId="5388"/>
    <cellStyle name="Ç¥ÁØ_laroux_Sheet1 14 6" xfId="5389"/>
    <cellStyle name="C￥AØ_laroux_Sheet1 14 7" xfId="5390"/>
    <cellStyle name="Ç¥ÁØ_laroux_Sheet1 14 7" xfId="5391"/>
    <cellStyle name="C￥AØ_laroux_Sheet1 14 8" xfId="5392"/>
    <cellStyle name="Ç¥ÁØ_laroux_Sheet1 14 8" xfId="5393"/>
    <cellStyle name="C￥AØ_laroux_Sheet1 14 9" xfId="5394"/>
    <cellStyle name="Ç¥ÁØ_laroux_Sheet1 14 9" xfId="5395"/>
    <cellStyle name="C￥AØ_laroux_Sheet1 15" xfId="2408"/>
    <cellStyle name="Ç¥ÁØ_laroux_Sheet1 15" xfId="2409"/>
    <cellStyle name="C￥AØ_laroux_Sheet1 16" xfId="2410"/>
    <cellStyle name="Ç¥ÁØ_laroux_Sheet1 16" xfId="2411"/>
    <cellStyle name="C￥AØ_laroux_Sheet1 17" xfId="2412"/>
    <cellStyle name="Ç¥ÁØ_laroux_Sheet1 17" xfId="2413"/>
    <cellStyle name="C￥AØ_laroux_Sheet1 18" xfId="2414"/>
    <cellStyle name="Ç¥ÁØ_laroux_Sheet1 18" xfId="2415"/>
    <cellStyle name="C￥AØ_laroux_Sheet1 19" xfId="2416"/>
    <cellStyle name="Ç¥ÁØ_laroux_Sheet1 19" xfId="2417"/>
    <cellStyle name="C￥AØ_laroux_Sheet1 2" xfId="2418"/>
    <cellStyle name="Ç¥ÁØ_laroux_Sheet1 2" xfId="2419"/>
    <cellStyle name="C￥AØ_laroux_Sheet1 20" xfId="2420"/>
    <cellStyle name="Ç¥ÁØ_laroux_Sheet1 20" xfId="2421"/>
    <cellStyle name="C￥AØ_laroux_Sheet1 21" xfId="2422"/>
    <cellStyle name="Ç¥ÁØ_laroux_Sheet1 21" xfId="2423"/>
    <cellStyle name="C￥AØ_laroux_Sheet1 22" xfId="2424"/>
    <cellStyle name="Ç¥ÁØ_laroux_Sheet1 22" xfId="2425"/>
    <cellStyle name="C￥AØ_laroux_Sheet1 23" xfId="2426"/>
    <cellStyle name="Ç¥ÁØ_laroux_Sheet1 23" xfId="2427"/>
    <cellStyle name="C￥AØ_laroux_Sheet1 24" xfId="2428"/>
    <cellStyle name="Ç¥ÁØ_laroux_Sheet1 24" xfId="2429"/>
    <cellStyle name="C￥AØ_laroux_Sheet1 25" xfId="2430"/>
    <cellStyle name="Ç¥ÁØ_laroux_Sheet1 25" xfId="2431"/>
    <cellStyle name="C￥AØ_laroux_Sheet1 26" xfId="2432"/>
    <cellStyle name="Ç¥ÁØ_laroux_Sheet1 26" xfId="2433"/>
    <cellStyle name="C￥AØ_laroux_Sheet1 27" xfId="2434"/>
    <cellStyle name="Ç¥ÁØ_laroux_Sheet1 27" xfId="2435"/>
    <cellStyle name="C￥AØ_laroux_Sheet1 28" xfId="2436"/>
    <cellStyle name="Ç¥ÁØ_laroux_Sheet1 28" xfId="2437"/>
    <cellStyle name="C￥AØ_laroux_Sheet1 29" xfId="2438"/>
    <cellStyle name="Ç¥ÁØ_laroux_Sheet1 29" xfId="2439"/>
    <cellStyle name="C￥AØ_laroux_Sheet1 3" xfId="2440"/>
    <cellStyle name="Ç¥ÁØ_laroux_Sheet1 3" xfId="2441"/>
    <cellStyle name="C￥AØ_laroux_Sheet1 30" xfId="2442"/>
    <cellStyle name="Ç¥ÁØ_laroux_Sheet1 30" xfId="2443"/>
    <cellStyle name="C￥AØ_laroux_Sheet1 31" xfId="2444"/>
    <cellStyle name="Ç¥ÁØ_laroux_Sheet1 31" xfId="2445"/>
    <cellStyle name="C￥AØ_laroux_Sheet1 32" xfId="2446"/>
    <cellStyle name="Ç¥ÁØ_laroux_Sheet1 32" xfId="2447"/>
    <cellStyle name="C￥AØ_laroux_Sheet1 33" xfId="2448"/>
    <cellStyle name="Ç¥ÁØ_laroux_Sheet1 33" xfId="2449"/>
    <cellStyle name="C￥AØ_laroux_Sheet1 34" xfId="2450"/>
    <cellStyle name="Ç¥ÁØ_laroux_Sheet1 34" xfId="2451"/>
    <cellStyle name="C￥AØ_laroux_Sheet1 35" xfId="2452"/>
    <cellStyle name="Ç¥ÁØ_laroux_Sheet1 35" xfId="2453"/>
    <cellStyle name="C￥AØ_laroux_Sheet1 36" xfId="2454"/>
    <cellStyle name="Ç¥ÁØ_laroux_Sheet1 36" xfId="2455"/>
    <cellStyle name="C￥AØ_laroux_Sheet1 37" xfId="2456"/>
    <cellStyle name="Ç¥ÁØ_laroux_Sheet1 37" xfId="2457"/>
    <cellStyle name="C￥AØ_laroux_Sheet1 38" xfId="2458"/>
    <cellStyle name="Ç¥ÁØ_laroux_Sheet1 38" xfId="2459"/>
    <cellStyle name="C￥AØ_laroux_Sheet1 39" xfId="2460"/>
    <cellStyle name="Ç¥ÁØ_laroux_Sheet1 39" xfId="2461"/>
    <cellStyle name="C￥AØ_laroux_Sheet1 4" xfId="2462"/>
    <cellStyle name="Ç¥ÁØ_laroux_Sheet1 4" xfId="2463"/>
    <cellStyle name="C￥AØ_laroux_Sheet1 40" xfId="2464"/>
    <cellStyle name="Ç¥ÁØ_laroux_Sheet1 40" xfId="2465"/>
    <cellStyle name="C￥AØ_laroux_Sheet1 41" xfId="2466"/>
    <cellStyle name="Ç¥ÁØ_laroux_Sheet1 41" xfId="2467"/>
    <cellStyle name="C￥AØ_laroux_Sheet1 5" xfId="2468"/>
    <cellStyle name="Ç¥ÁØ_laroux_Sheet1 5" xfId="2469"/>
    <cellStyle name="C￥AØ_laroux_Sheet1 6" xfId="2470"/>
    <cellStyle name="Ç¥ÁØ_laroux_Sheet1 6" xfId="2471"/>
    <cellStyle name="C￥AØ_laroux_Sheet1 7" xfId="2472"/>
    <cellStyle name="Ç¥ÁØ_laroux_Sheet1 7" xfId="2473"/>
    <cellStyle name="C￥AØ_laroux_Sheet1 8" xfId="2474"/>
    <cellStyle name="Ç¥ÁØ_laroux_Sheet1 8" xfId="2475"/>
    <cellStyle name="C￥AØ_laroux_Sheet1 9" xfId="2476"/>
    <cellStyle name="Ç¥ÁØ_laroux_Sheet1 9" xfId="2477"/>
    <cellStyle name="C￥AØ_Sheet1" xfId="132"/>
    <cellStyle name="Ç¥ÁØ_Sheet1" xfId="133"/>
    <cellStyle name="C￥AØ_Sheet1 10" xfId="2478"/>
    <cellStyle name="Ç¥ÁØ_Sheet1 10" xfId="2479"/>
    <cellStyle name="C￥AØ_Sheet1 11" xfId="2480"/>
    <cellStyle name="Ç¥ÁØ_Sheet1 11" xfId="2481"/>
    <cellStyle name="C￥AØ_Sheet1 12" xfId="2482"/>
    <cellStyle name="Ç¥ÁØ_Sheet1 12" xfId="2483"/>
    <cellStyle name="C￥AØ_Sheet1 12 10" xfId="5396"/>
    <cellStyle name="Ç¥ÁØ_Sheet1 13" xfId="2484"/>
    <cellStyle name="C￥AØ_Sheet1 14" xfId="2485"/>
    <cellStyle name="Ç¥ÁØ_Sheet1 14" xfId="2486"/>
    <cellStyle name="C￥AØ_Sheet1 14 10" xfId="5397"/>
    <cellStyle name="Ç¥ÁØ_Sheet1 14 10" xfId="5398"/>
    <cellStyle name="C￥AØ_Sheet1 14 11" xfId="5399"/>
    <cellStyle name="Ç¥ÁØ_Sheet1 14 11" xfId="5400"/>
    <cellStyle name="C￥AØ_Sheet1 14 12" xfId="5401"/>
    <cellStyle name="Ç¥ÁØ_Sheet1 14 12" xfId="5402"/>
    <cellStyle name="C￥AØ_Sheet1 14 13" xfId="5403"/>
    <cellStyle name="Ç¥ÁØ_Sheet1 14 13" xfId="5404"/>
    <cellStyle name="C￥AØ_Sheet1 14 14" xfId="5405"/>
    <cellStyle name="Ç¥ÁØ_Sheet1 14 14" xfId="5406"/>
    <cellStyle name="C￥AØ_Sheet1 14 15" xfId="5407"/>
    <cellStyle name="Ç¥ÁØ_Sheet1 14 15" xfId="5408"/>
    <cellStyle name="C￥AØ_Sheet1 14 16" xfId="5409"/>
    <cellStyle name="Ç¥ÁØ_Sheet1 14 16" xfId="5410"/>
    <cellStyle name="C￥AØ_Sheet1 14 17" xfId="5411"/>
    <cellStyle name="Ç¥ÁØ_Sheet1 14 17" xfId="5412"/>
    <cellStyle name="C￥AØ_Sheet1 14 18" xfId="5413"/>
    <cellStyle name="Ç¥ÁØ_Sheet1 14 18" xfId="5414"/>
    <cellStyle name="C￥AØ_Sheet1 14 19" xfId="5415"/>
    <cellStyle name="Ç¥ÁØ_Sheet1 14 19" xfId="5416"/>
    <cellStyle name="C￥AØ_Sheet1 14 2" xfId="5417"/>
    <cellStyle name="Ç¥ÁØ_Sheet1 14 2" xfId="5418"/>
    <cellStyle name="C￥AØ_Sheet1 14 20" xfId="5419"/>
    <cellStyle name="Ç¥ÁØ_Sheet1 14 20" xfId="5420"/>
    <cellStyle name="C￥AØ_Sheet1 14 21" xfId="5421"/>
    <cellStyle name="Ç¥ÁØ_Sheet1 14 21" xfId="5422"/>
    <cellStyle name="C￥AØ_Sheet1 14 22" xfId="5423"/>
    <cellStyle name="Ç¥ÁØ_Sheet1 14 22" xfId="5424"/>
    <cellStyle name="C￥AØ_Sheet1 14 23" xfId="5425"/>
    <cellStyle name="Ç¥ÁØ_Sheet1 14 23" xfId="5426"/>
    <cellStyle name="C￥AØ_Sheet1 14 24" xfId="5427"/>
    <cellStyle name="Ç¥ÁØ_Sheet1 14 24" xfId="5428"/>
    <cellStyle name="C￥AØ_Sheet1 14 25" xfId="5429"/>
    <cellStyle name="Ç¥ÁØ_Sheet1 14 25" xfId="5430"/>
    <cellStyle name="C￥AØ_Sheet1 14 26" xfId="5431"/>
    <cellStyle name="Ç¥ÁØ_Sheet1 14 26" xfId="5432"/>
    <cellStyle name="C￥AØ_Sheet1 14 27" xfId="5433"/>
    <cellStyle name="Ç¥ÁØ_Sheet1 14 27" xfId="5434"/>
    <cellStyle name="C￥AØ_Sheet1 14 28" xfId="5435"/>
    <cellStyle name="Ç¥ÁØ_Sheet1 14 28" xfId="5436"/>
    <cellStyle name="C￥AØ_Sheet1 14 29" xfId="5437"/>
    <cellStyle name="Ç¥ÁØ_Sheet1 14 29" xfId="5438"/>
    <cellStyle name="C￥AØ_Sheet1 14 3" xfId="5439"/>
    <cellStyle name="Ç¥ÁØ_Sheet1 14 3" xfId="5440"/>
    <cellStyle name="C￥AØ_Sheet1 14 30" xfId="5441"/>
    <cellStyle name="Ç¥ÁØ_Sheet1 14 30" xfId="5442"/>
    <cellStyle name="C￥AØ_Sheet1 14 31" xfId="5443"/>
    <cellStyle name="Ç¥ÁØ_Sheet1 14 31" xfId="5444"/>
    <cellStyle name="C￥AØ_Sheet1 14 32" xfId="5445"/>
    <cellStyle name="Ç¥ÁØ_Sheet1 14 32" xfId="5446"/>
    <cellStyle name="C￥AØ_Sheet1 14 33" xfId="5447"/>
    <cellStyle name="Ç¥ÁØ_Sheet1 14 33" xfId="5448"/>
    <cellStyle name="C￥AØ_Sheet1 14 34" xfId="5449"/>
    <cellStyle name="Ç¥ÁØ_Sheet1 14 34" xfId="5450"/>
    <cellStyle name="C￥AØ_Sheet1 14 35" xfId="5451"/>
    <cellStyle name="Ç¥ÁØ_Sheet1 14 35" xfId="5452"/>
    <cellStyle name="C￥AØ_Sheet1 14 36" xfId="5453"/>
    <cellStyle name="Ç¥ÁØ_Sheet1 14 36" xfId="5454"/>
    <cellStyle name="C￥AØ_Sheet1 14 37" xfId="5455"/>
    <cellStyle name="Ç¥ÁØ_Sheet1 14 37" xfId="5456"/>
    <cellStyle name="C￥AØ_Sheet1 14 38" xfId="5457"/>
    <cellStyle name="Ç¥ÁØ_Sheet1 14 38" xfId="5458"/>
    <cellStyle name="C￥AØ_Sheet1 14 39" xfId="5459"/>
    <cellStyle name="Ç¥ÁØ_Sheet1 14 39" xfId="5460"/>
    <cellStyle name="C￥AØ_Sheet1 14 4" xfId="5461"/>
    <cellStyle name="Ç¥ÁØ_Sheet1 14 4" xfId="5462"/>
    <cellStyle name="C￥AØ_Sheet1 14 40" xfId="5463"/>
    <cellStyle name="Ç¥ÁØ_Sheet1 14 40" xfId="5464"/>
    <cellStyle name="C￥AØ_Sheet1 14 5" xfId="5465"/>
    <cellStyle name="Ç¥ÁØ_Sheet1 14 5" xfId="5466"/>
    <cellStyle name="C￥AØ_Sheet1 14 6" xfId="5467"/>
    <cellStyle name="Ç¥ÁØ_Sheet1 14 6" xfId="5468"/>
    <cellStyle name="C￥AØ_Sheet1 14 7" xfId="5469"/>
    <cellStyle name="Ç¥ÁØ_Sheet1 14 7" xfId="5470"/>
    <cellStyle name="C￥AØ_Sheet1 14 8" xfId="5471"/>
    <cellStyle name="Ç¥ÁØ_Sheet1 14 8" xfId="5472"/>
    <cellStyle name="C￥AØ_Sheet1 14 9" xfId="5473"/>
    <cellStyle name="Ç¥ÁØ_Sheet1 14 9" xfId="5474"/>
    <cellStyle name="C￥AØ_Sheet1 15" xfId="2487"/>
    <cellStyle name="Ç¥ÁØ_Sheet1 15" xfId="2488"/>
    <cellStyle name="C￥AØ_Sheet1 16" xfId="2489"/>
    <cellStyle name="Ç¥ÁØ_Sheet1 16" xfId="2490"/>
    <cellStyle name="C￥AØ_Sheet1 17" xfId="2491"/>
    <cellStyle name="Ç¥ÁØ_Sheet1 17" xfId="2492"/>
    <cellStyle name="C￥AØ_Sheet1 18" xfId="2493"/>
    <cellStyle name="Ç¥ÁØ_Sheet1 18" xfId="2494"/>
    <cellStyle name="C￥AØ_Sheet1 19" xfId="2495"/>
    <cellStyle name="Ç¥ÁØ_Sheet1 19" xfId="2496"/>
    <cellStyle name="C￥AØ_Sheet1 2" xfId="2497"/>
    <cellStyle name="Ç¥ÁØ_Sheet1 2" xfId="2498"/>
    <cellStyle name="C￥AØ_Sheet1 20" xfId="2499"/>
    <cellStyle name="Ç¥ÁØ_Sheet1 20" xfId="2500"/>
    <cellStyle name="C￥AØ_Sheet1 21" xfId="2501"/>
    <cellStyle name="Ç¥ÁØ_Sheet1 21" xfId="2502"/>
    <cellStyle name="C￥AØ_Sheet1 22" xfId="2503"/>
    <cellStyle name="Ç¥ÁØ_Sheet1 22" xfId="2504"/>
    <cellStyle name="C￥AØ_Sheet1 23" xfId="2505"/>
    <cellStyle name="Ç¥ÁØ_Sheet1 23" xfId="2506"/>
    <cellStyle name="C￥AØ_Sheet1 24" xfId="2507"/>
    <cellStyle name="Ç¥ÁØ_Sheet1 24" xfId="2508"/>
    <cellStyle name="C￥AØ_Sheet1 25" xfId="2509"/>
    <cellStyle name="Ç¥ÁØ_Sheet1 25" xfId="2510"/>
    <cellStyle name="C￥AØ_Sheet1 26" xfId="2511"/>
    <cellStyle name="Ç¥ÁØ_Sheet1 26" xfId="2512"/>
    <cellStyle name="C￥AØ_Sheet1 27" xfId="2513"/>
    <cellStyle name="Ç¥ÁØ_Sheet1 27" xfId="2514"/>
    <cellStyle name="C￥AØ_Sheet1 28" xfId="2515"/>
    <cellStyle name="Ç¥ÁØ_Sheet1 28" xfId="2516"/>
    <cellStyle name="C￥AØ_Sheet1 29" xfId="2517"/>
    <cellStyle name="Ç¥ÁØ_Sheet1 29" xfId="2518"/>
    <cellStyle name="C￥AØ_Sheet1 3" xfId="2519"/>
    <cellStyle name="Ç¥ÁØ_Sheet1 3" xfId="2520"/>
    <cellStyle name="C￥AØ_Sheet1 30" xfId="2521"/>
    <cellStyle name="Ç¥ÁØ_Sheet1 30" xfId="2522"/>
    <cellStyle name="C￥AØ_Sheet1 31" xfId="2523"/>
    <cellStyle name="Ç¥ÁØ_Sheet1 31" xfId="2524"/>
    <cellStyle name="C￥AØ_Sheet1 32" xfId="2525"/>
    <cellStyle name="Ç¥ÁØ_Sheet1 32" xfId="2526"/>
    <cellStyle name="C￥AØ_Sheet1 33" xfId="2527"/>
    <cellStyle name="Ç¥ÁØ_Sheet1 33" xfId="2528"/>
    <cellStyle name="C￥AØ_Sheet1 34" xfId="2529"/>
    <cellStyle name="Ç¥ÁØ_Sheet1 34" xfId="2530"/>
    <cellStyle name="C￥AØ_Sheet1 35" xfId="2531"/>
    <cellStyle name="Ç¥ÁØ_Sheet1 35" xfId="2532"/>
    <cellStyle name="C￥AØ_Sheet1 36" xfId="2533"/>
    <cellStyle name="Ç¥ÁØ_Sheet1 36" xfId="2534"/>
    <cellStyle name="C￥AØ_Sheet1 37" xfId="2535"/>
    <cellStyle name="Ç¥ÁØ_Sheet1 37" xfId="2536"/>
    <cellStyle name="C￥AØ_Sheet1 38" xfId="2537"/>
    <cellStyle name="Ç¥ÁØ_Sheet1 38" xfId="2538"/>
    <cellStyle name="C￥AØ_Sheet1 39" xfId="2539"/>
    <cellStyle name="Ç¥ÁØ_Sheet1 39" xfId="2540"/>
    <cellStyle name="C￥AØ_Sheet1 4" xfId="2541"/>
    <cellStyle name="Ç¥ÁØ_Sheet1 4" xfId="2542"/>
    <cellStyle name="C￥AØ_Sheet1 40" xfId="2543"/>
    <cellStyle name="Ç¥ÁØ_Sheet1 40" xfId="2544"/>
    <cellStyle name="C￥AØ_Sheet1 41" xfId="2545"/>
    <cellStyle name="Ç¥ÁØ_Sheet1 41" xfId="2546"/>
    <cellStyle name="C￥AØ_Sheet1 5" xfId="2547"/>
    <cellStyle name="Ç¥ÁØ_Sheet1 5" xfId="2548"/>
    <cellStyle name="C￥AØ_Sheet1 6" xfId="2549"/>
    <cellStyle name="Ç¥ÁØ_Sheet1 6" xfId="2550"/>
    <cellStyle name="C￥AØ_Sheet1 7" xfId="2551"/>
    <cellStyle name="Ç¥ÁØ_Sheet1 7" xfId="2552"/>
    <cellStyle name="C￥AØ_Sheet1 8" xfId="2553"/>
    <cellStyle name="Ç¥ÁØ_Sheet1 8" xfId="2554"/>
    <cellStyle name="C￥AØ_Sheet1 9" xfId="2555"/>
    <cellStyle name="Ç¥ÁØ_Sheet1 9" xfId="2556"/>
    <cellStyle name="Calculation" xfId="2557"/>
    <cellStyle name="Calculation 2" xfId="2558"/>
    <cellStyle name="Calculation 2 2" xfId="3054"/>
    <cellStyle name="Calculation 2 3" xfId="5475"/>
    <cellStyle name="Calculation 3" xfId="3055"/>
    <cellStyle name="Calculation_010_주택건설" xfId="3056"/>
    <cellStyle name="category" xfId="134"/>
    <cellStyle name="category 2" xfId="2559"/>
    <cellStyle name="Check Cell" xfId="2560"/>
    <cellStyle name="Check Cell 2" xfId="2561"/>
    <cellStyle name="Check Cell 2 2" xfId="5476"/>
    <cellStyle name="Check Cell 3" xfId="5477"/>
    <cellStyle name="Check Cell_010_주택건설" xfId="3057"/>
    <cellStyle name="Comma [0]_ SG&amp;A Bridge " xfId="135"/>
    <cellStyle name="comma zerodec" xfId="3058"/>
    <cellStyle name="Comma_ SG&amp;A Bridge " xfId="136"/>
    <cellStyle name="Comma0" xfId="137"/>
    <cellStyle name="Comma0 2" xfId="2562"/>
    <cellStyle name="Curren?_x0012_퐀_x0017_?" xfId="138"/>
    <cellStyle name="Curren?_x0012_퐀_x0017_? 2" xfId="2563"/>
    <cellStyle name="Currency [0]_ SG&amp;A Bridge " xfId="139"/>
    <cellStyle name="Currency_ SG&amp;A Bridge " xfId="140"/>
    <cellStyle name="Currency0" xfId="141"/>
    <cellStyle name="Currency0 2" xfId="2564"/>
    <cellStyle name="Currency0 3" xfId="3059"/>
    <cellStyle name="Currency0 3 2" xfId="5478"/>
    <cellStyle name="Currency1" xfId="3060"/>
    <cellStyle name="Date" xfId="142"/>
    <cellStyle name="Date 2" xfId="2565"/>
    <cellStyle name="Dollar (zero dec)" xfId="3061"/>
    <cellStyle name="Euro" xfId="143"/>
    <cellStyle name="Explanatory Text" xfId="2566"/>
    <cellStyle name="Explanatory Text 2" xfId="3062"/>
    <cellStyle name="Explanatory Text 3" xfId="5479"/>
    <cellStyle name="Explanatory Text_010_주택건설" xfId="3063"/>
    <cellStyle name="Fixed" xfId="144"/>
    <cellStyle name="Fixed 2" xfId="2567"/>
    <cellStyle name="Good" xfId="2568"/>
    <cellStyle name="Good 2" xfId="2569"/>
    <cellStyle name="Good 2 2" xfId="5480"/>
    <cellStyle name="Good 3" xfId="5481"/>
    <cellStyle name="Good_010_주택건설" xfId="3064"/>
    <cellStyle name="Grey" xfId="145"/>
    <cellStyle name="Grey 2" xfId="2570"/>
    <cellStyle name="Grey 2 2" xfId="3065"/>
    <cellStyle name="Grey 2 3" xfId="5482"/>
    <cellStyle name="Grey 3" xfId="3066"/>
    <cellStyle name="HEADER" xfId="146"/>
    <cellStyle name="HEADER 2" xfId="2571"/>
    <cellStyle name="Header1" xfId="147"/>
    <cellStyle name="Header1 2" xfId="2572"/>
    <cellStyle name="Header2" xfId="148"/>
    <cellStyle name="Header2 2" xfId="149"/>
    <cellStyle name="Header2 2 2" xfId="2573"/>
    <cellStyle name="Header2 2 2 2" xfId="3067"/>
    <cellStyle name="Header2 2 3" xfId="3068"/>
    <cellStyle name="Header2 3" xfId="150"/>
    <cellStyle name="Header2 3 2" xfId="2574"/>
    <cellStyle name="Header2 3 2 2" xfId="3069"/>
    <cellStyle name="Header2 3 3" xfId="3070"/>
    <cellStyle name="Header2 4" xfId="2575"/>
    <cellStyle name="Header2 4 2" xfId="3071"/>
    <cellStyle name="Header2 5" xfId="3072"/>
    <cellStyle name="Heading 1" xfId="151"/>
    <cellStyle name="Heading 1 2" xfId="2576"/>
    <cellStyle name="Heading 1 2 2" xfId="3073"/>
    <cellStyle name="Heading 1 2 3" xfId="5483"/>
    <cellStyle name="Heading 1 3" xfId="3074"/>
    <cellStyle name="Heading 2" xfId="152"/>
    <cellStyle name="Heading 2 2" xfId="2577"/>
    <cellStyle name="Heading 2 2 2" xfId="3075"/>
    <cellStyle name="Heading 2 2 3" xfId="5484"/>
    <cellStyle name="Heading 2 3" xfId="3076"/>
    <cellStyle name="Heading 3" xfId="2578"/>
    <cellStyle name="Heading 3 2" xfId="3077"/>
    <cellStyle name="Heading 3 2 2" xfId="5485"/>
    <cellStyle name="Heading 3 3" xfId="5486"/>
    <cellStyle name="Heading 3_010_주택건설" xfId="3078"/>
    <cellStyle name="Heading 4" xfId="2579"/>
    <cellStyle name="Heading 4 2" xfId="3079"/>
    <cellStyle name="Heading 4 3" xfId="5487"/>
    <cellStyle name="Heading 4_010_주택건설" xfId="3080"/>
    <cellStyle name="HEADING1" xfId="153"/>
    <cellStyle name="HEADING1 2" xfId="2580"/>
    <cellStyle name="HEADING2" xfId="154"/>
    <cellStyle name="HEADING2 2" xfId="2581"/>
    <cellStyle name="Hyperlink" xfId="3081"/>
    <cellStyle name="Input" xfId="2582"/>
    <cellStyle name="Input [yellow]" xfId="155"/>
    <cellStyle name="Input [yellow] 2" xfId="156"/>
    <cellStyle name="Input [yellow] 2 2" xfId="2583"/>
    <cellStyle name="Input [yellow] 3" xfId="157"/>
    <cellStyle name="Input [yellow] 3 2" xfId="2584"/>
    <cellStyle name="Input [yellow] 3 3" xfId="3082"/>
    <cellStyle name="Input [yellow] 4" xfId="158"/>
    <cellStyle name="Input [yellow] 4 2" xfId="2585"/>
    <cellStyle name="Input [yellow] 5" xfId="2586"/>
    <cellStyle name="Input [yellow] 5 2" xfId="3083"/>
    <cellStyle name="Input 10" xfId="2587"/>
    <cellStyle name="Input 11" xfId="2588"/>
    <cellStyle name="Input 12" xfId="2589"/>
    <cellStyle name="Input 13" xfId="2590"/>
    <cellStyle name="Input 14" xfId="2591"/>
    <cellStyle name="Input 15" xfId="2592"/>
    <cellStyle name="Input 16" xfId="2593"/>
    <cellStyle name="Input 17" xfId="2594"/>
    <cellStyle name="Input 18" xfId="2595"/>
    <cellStyle name="Input 19" xfId="2596"/>
    <cellStyle name="Input 2" xfId="2597"/>
    <cellStyle name="Input 2 2" xfId="3084"/>
    <cellStyle name="Input 2 3" xfId="5488"/>
    <cellStyle name="Input 20" xfId="2598"/>
    <cellStyle name="Input 21" xfId="2599"/>
    <cellStyle name="Input 22" xfId="2600"/>
    <cellStyle name="Input 23" xfId="2601"/>
    <cellStyle name="Input 24" xfId="2602"/>
    <cellStyle name="Input 25" xfId="2603"/>
    <cellStyle name="Input 26" xfId="2604"/>
    <cellStyle name="Input 27" xfId="2605"/>
    <cellStyle name="Input 28" xfId="2606"/>
    <cellStyle name="Input 29" xfId="2607"/>
    <cellStyle name="Input 3" xfId="2608"/>
    <cellStyle name="Input 3 2" xfId="3085"/>
    <cellStyle name="Input 3 3" xfId="5489"/>
    <cellStyle name="Input 30" xfId="5490"/>
    <cellStyle name="Input 31" xfId="5491"/>
    <cellStyle name="Input 32" xfId="5492"/>
    <cellStyle name="Input 4" xfId="2609"/>
    <cellStyle name="Input 5" xfId="2610"/>
    <cellStyle name="Input 6" xfId="2611"/>
    <cellStyle name="Input 7" xfId="2612"/>
    <cellStyle name="Input 8" xfId="2613"/>
    <cellStyle name="Input 9" xfId="2614"/>
    <cellStyle name="Input_010_주택건설" xfId="3086"/>
    <cellStyle name="Linked Cell" xfId="2615"/>
    <cellStyle name="Linked Cell 2" xfId="3087"/>
    <cellStyle name="Linked Cell 3" xfId="5493"/>
    <cellStyle name="Linked Cell_010_주택건설" xfId="3088"/>
    <cellStyle name="Millares [0]_2AV_M_M " xfId="3089"/>
    <cellStyle name="Milliers [0]_Arabian Spec" xfId="3090"/>
    <cellStyle name="Milliers_Arabian Spec" xfId="3091"/>
    <cellStyle name="Model" xfId="159"/>
    <cellStyle name="Model 2" xfId="160"/>
    <cellStyle name="Model 2 2" xfId="354"/>
    <cellStyle name="Model 2 2 2" xfId="356"/>
    <cellStyle name="Model 2 2 2 2" xfId="3093"/>
    <cellStyle name="Model 2 2 2 2 2" xfId="5494"/>
    <cellStyle name="Model 2 2 2 2 2 2" xfId="6022"/>
    <cellStyle name="Model 2 2 2 2 2 2 2" xfId="6130"/>
    <cellStyle name="Model 2 2 2 2 3" xfId="6021"/>
    <cellStyle name="Model 2 2 2 2 3 2" xfId="6129"/>
    <cellStyle name="Model 2 2 2 3" xfId="5495"/>
    <cellStyle name="Model 2 2 2 3 2" xfId="5496"/>
    <cellStyle name="Model 2 2 2 3 2 2" xfId="6024"/>
    <cellStyle name="Model 2 2 2 3 2 2 2" xfId="6132"/>
    <cellStyle name="Model 2 2 2 3 3" xfId="6023"/>
    <cellStyle name="Model 2 2 2 3 3 2" xfId="6131"/>
    <cellStyle name="Model 2 2 2 4" xfId="5497"/>
    <cellStyle name="Model 2 2 2 4 2" xfId="6025"/>
    <cellStyle name="Model 2 2 2 4 2 2" xfId="6133"/>
    <cellStyle name="Model 2 2 3" xfId="3092"/>
    <cellStyle name="Model 2 2 3 2" xfId="5498"/>
    <cellStyle name="Model 2 2 3 2 2" xfId="5499"/>
    <cellStyle name="Model 2 2 3 2 2 2" xfId="6028"/>
    <cellStyle name="Model 2 2 3 2 2 2 2" xfId="6136"/>
    <cellStyle name="Model 2 2 3 2 3" xfId="6027"/>
    <cellStyle name="Model 2 2 3 2 3 2" xfId="6135"/>
    <cellStyle name="Model 2 2 3 3" xfId="5500"/>
    <cellStyle name="Model 2 2 3 3 2" xfId="6029"/>
    <cellStyle name="Model 2 2 3 3 2 2" xfId="6137"/>
    <cellStyle name="Model 2 2 3 4" xfId="6026"/>
    <cellStyle name="Model 2 2 3 4 2" xfId="6134"/>
    <cellStyle name="Model 2 2 4" xfId="3722"/>
    <cellStyle name="Model 2 2 4 2" xfId="3723"/>
    <cellStyle name="Model 2 2 4 2 2" xfId="6030"/>
    <cellStyle name="Model 2 2 4 2 2 2" xfId="6138"/>
    <cellStyle name="Model 2 2 5" xfId="5501"/>
    <cellStyle name="Model 2 2 5 2" xfId="5502"/>
    <cellStyle name="Model 2 2 5 2 2" xfId="6032"/>
    <cellStyle name="Model 2 2 5 2 2 2" xfId="6140"/>
    <cellStyle name="Model 2 2 5 3" xfId="6031"/>
    <cellStyle name="Model 2 2 5 3 2" xfId="6139"/>
    <cellStyle name="Model 2 2 6" xfId="5503"/>
    <cellStyle name="Model 2 2 6 2" xfId="6033"/>
    <cellStyle name="Model 2 2 6 2 2" xfId="6141"/>
    <cellStyle name="Model 2 3" xfId="2616"/>
    <cellStyle name="Model 2 3 2" xfId="5505"/>
    <cellStyle name="Model 2 3 2 2" xfId="6035"/>
    <cellStyle name="Model 2 3 2 2 2" xfId="6143"/>
    <cellStyle name="Model 2 3 3" xfId="5506"/>
    <cellStyle name="Model 2 3 3 2" xfId="6036"/>
    <cellStyle name="Model 2 3 3 2 2" xfId="6144"/>
    <cellStyle name="Model 2 3 4" xfId="5504"/>
    <cellStyle name="Model 2 3 4 2" xfId="6162"/>
    <cellStyle name="Model 2 3 4 2 2" xfId="6465"/>
    <cellStyle name="Model 2 3 5" xfId="6034"/>
    <cellStyle name="Model 2 3 5 2" xfId="6142"/>
    <cellStyle name="Model 2 4" xfId="3721"/>
    <cellStyle name="Model 2 4 2" xfId="3724"/>
    <cellStyle name="Model 2 4 2 2" xfId="6037"/>
    <cellStyle name="Model 2 4 2 2 2" xfId="6145"/>
    <cellStyle name="Model 2 5" xfId="5507"/>
    <cellStyle name="Model 2 5 2" xfId="6038"/>
    <cellStyle name="Model 2 5 2 2" xfId="6146"/>
    <cellStyle name="Model 3" xfId="353"/>
    <cellStyle name="Model 3 2" xfId="355"/>
    <cellStyle name="Model 3 2 2" xfId="3725"/>
    <cellStyle name="Model 3 2 2 2" xfId="5508"/>
    <cellStyle name="Model 3 2 2 2 2" xfId="6040"/>
    <cellStyle name="Model 3 2 2 2 2 2" xfId="6148"/>
    <cellStyle name="Model 3 2 2 3" xfId="6039"/>
    <cellStyle name="Model 3 2 2 3 2" xfId="6147"/>
    <cellStyle name="Model 3 2 3" xfId="5509"/>
    <cellStyle name="Model 3 2 3 2" xfId="5510"/>
    <cellStyle name="Model 3 2 3 2 2" xfId="6042"/>
    <cellStyle name="Model 3 2 3 2 2 2" xfId="6150"/>
    <cellStyle name="Model 3 2 3 3" xfId="6041"/>
    <cellStyle name="Model 3 2 3 3 2" xfId="6149"/>
    <cellStyle name="Model 3 2 4" xfId="5511"/>
    <cellStyle name="Model 3 2 4 2" xfId="6043"/>
    <cellStyle name="Model 3 2 4 2 2" xfId="6151"/>
    <cellStyle name="Model 3 3" xfId="5512"/>
    <cellStyle name="Model 3 3 2" xfId="5513"/>
    <cellStyle name="Model 3 3 2 2" xfId="6045"/>
    <cellStyle name="Model 3 3 2 2 2" xfId="6153"/>
    <cellStyle name="Model 3 3 3" xfId="6044"/>
    <cellStyle name="Model 3 3 3 2" xfId="6152"/>
    <cellStyle name="Model 3 4" xfId="5514"/>
    <cellStyle name="Model 3 4 2" xfId="5515"/>
    <cellStyle name="Model 3 4 2 2" xfId="6047"/>
    <cellStyle name="Model 3 4 2 2 2" xfId="6155"/>
    <cellStyle name="Model 3 4 3" xfId="6046"/>
    <cellStyle name="Model 3 4 3 2" xfId="6154"/>
    <cellStyle name="Model 3 5" xfId="5516"/>
    <cellStyle name="Model 3 5 2" xfId="6048"/>
    <cellStyle name="Model 3 5 2 2" xfId="6156"/>
    <cellStyle name="Model 4" xfId="5517"/>
    <cellStyle name="Model 4 2" xfId="5518"/>
    <cellStyle name="Model 4 2 2" xfId="6050"/>
    <cellStyle name="Model 4 2 2 2" xfId="6158"/>
    <cellStyle name="Model 4 3" xfId="6049"/>
    <cellStyle name="Model 4 3 2" xfId="6157"/>
    <cellStyle name="Model 5" xfId="5519"/>
    <cellStyle name="Model 5 2" xfId="5520"/>
    <cellStyle name="Model 5 2 2" xfId="6052"/>
    <cellStyle name="Model 5 2 2 2" xfId="6160"/>
    <cellStyle name="Model 5 3" xfId="6051"/>
    <cellStyle name="Model 5 3 2" xfId="6159"/>
    <cellStyle name="Model 6" xfId="5521"/>
    <cellStyle name="Model 6 2" xfId="6053"/>
    <cellStyle name="Model 6 2 2" xfId="6161"/>
    <cellStyle name="Mon?aire [0]_Arabian Spec" xfId="3094"/>
    <cellStyle name="Mon?aire_Arabian Spec" xfId="3095"/>
    <cellStyle name="Moneda [0]_2AV_M_M " xfId="3096"/>
    <cellStyle name="Moneda_2AV_M_M " xfId="3097"/>
    <cellStyle name="Neutral" xfId="2617"/>
    <cellStyle name="Neutral 2" xfId="2618"/>
    <cellStyle name="Neutral 2 2" xfId="5522"/>
    <cellStyle name="Neutral 3" xfId="5523"/>
    <cellStyle name="Neutral_010_주택건설" xfId="3098"/>
    <cellStyle name="Normal - Style1" xfId="161"/>
    <cellStyle name="Normal - Style1 2" xfId="3099"/>
    <cellStyle name="Normal - Style1 3" xfId="3100"/>
    <cellStyle name="Normal_ SG&amp;A Bridge " xfId="162"/>
    <cellStyle name="Note" xfId="2619"/>
    <cellStyle name="Note 2" xfId="2620"/>
    <cellStyle name="Note 2 2" xfId="5524"/>
    <cellStyle name="Note 3" xfId="5525"/>
    <cellStyle name="Output" xfId="2621"/>
    <cellStyle name="Output 2" xfId="2622"/>
    <cellStyle name="Output 2 2" xfId="5526"/>
    <cellStyle name="Output 3" xfId="5527"/>
    <cellStyle name="Output_010_주택건설" xfId="3101"/>
    <cellStyle name="Percent [2]" xfId="163"/>
    <cellStyle name="Percent [2] 2" xfId="2623"/>
    <cellStyle name="subhead" xfId="164"/>
    <cellStyle name="subhead 2" xfId="2624"/>
    <cellStyle name="Title" xfId="2625"/>
    <cellStyle name="title [1]" xfId="165"/>
    <cellStyle name="title [1] 2" xfId="2626"/>
    <cellStyle name="title [2]" xfId="166"/>
    <cellStyle name="title [2] 2" xfId="2627"/>
    <cellStyle name="Title 2" xfId="3102"/>
    <cellStyle name="Title 3" xfId="3103"/>
    <cellStyle name="Title 4" xfId="5528"/>
    <cellStyle name="Title 5" xfId="5529"/>
    <cellStyle name="Title 6" xfId="5530"/>
    <cellStyle name="Title_010_주택건설" xfId="3104"/>
    <cellStyle name="Total" xfId="167"/>
    <cellStyle name="Total 2" xfId="2628"/>
    <cellStyle name="Total 2 2" xfId="3105"/>
    <cellStyle name="Total 2 3" xfId="5531"/>
    <cellStyle name="Total 3" xfId="3106"/>
    <cellStyle name="UM" xfId="168"/>
    <cellStyle name="UM 2" xfId="2629"/>
    <cellStyle name="Warning Text" xfId="2630"/>
    <cellStyle name="Warning Text 2" xfId="3107"/>
    <cellStyle name="Warning Text 3" xfId="5532"/>
    <cellStyle name="Warning Text_010_주택건설" xfId="3108"/>
    <cellStyle name="강조색1" xfId="169" builtinId="29" customBuiltin="1"/>
    <cellStyle name="강조색1 2" xfId="170"/>
    <cellStyle name="강조색1 2 2" xfId="2631"/>
    <cellStyle name="강조색1 2 2 2" xfId="3109"/>
    <cellStyle name="강조색1 2 2 2 2" xfId="3110"/>
    <cellStyle name="강조색1 2 2 2 3" xfId="5533"/>
    <cellStyle name="강조색1 2 2 3" xfId="5534"/>
    <cellStyle name="강조색1 2 2 4" xfId="5535"/>
    <cellStyle name="강조색1 2 3" xfId="3111"/>
    <cellStyle name="강조색1 2 3 2" xfId="5536"/>
    <cellStyle name="강조색1 2 3 3" xfId="5537"/>
    <cellStyle name="강조색1 3" xfId="2632"/>
    <cellStyle name="강조색1 3 2" xfId="2633"/>
    <cellStyle name="강조색1 3 2 2" xfId="3112"/>
    <cellStyle name="강조색1 3 2 3" xfId="5538"/>
    <cellStyle name="강조색1 3 3" xfId="3113"/>
    <cellStyle name="강조색1 3_012_보건및사회보장" xfId="3114"/>
    <cellStyle name="강조색1 4" xfId="2634"/>
    <cellStyle name="강조색1 4 2" xfId="3115"/>
    <cellStyle name="강조색1 4 3" xfId="5539"/>
    <cellStyle name="강조색1 5" xfId="3116"/>
    <cellStyle name="강조색1 5 2" xfId="5540"/>
    <cellStyle name="강조색1 5 3" xfId="5541"/>
    <cellStyle name="강조색2" xfId="171" builtinId="33" customBuiltin="1"/>
    <cellStyle name="강조색2 2" xfId="172"/>
    <cellStyle name="강조색2 2 2" xfId="2635"/>
    <cellStyle name="강조색2 2 2 2" xfId="3117"/>
    <cellStyle name="강조색2 2 2 2 2" xfId="3118"/>
    <cellStyle name="강조색2 2 2 2 3" xfId="5542"/>
    <cellStyle name="강조색2 2 2 3" xfId="5543"/>
    <cellStyle name="강조색2 2 2 4" xfId="5544"/>
    <cellStyle name="강조색2 2 3" xfId="3119"/>
    <cellStyle name="강조색2 2 3 2" xfId="5545"/>
    <cellStyle name="강조색2 2 3 3" xfId="5546"/>
    <cellStyle name="강조색2 3" xfId="2636"/>
    <cellStyle name="강조색2 3 2" xfId="2637"/>
    <cellStyle name="강조색2 3 2 2" xfId="3120"/>
    <cellStyle name="강조색2 3 2 3" xfId="5547"/>
    <cellStyle name="강조색2 3 3" xfId="3121"/>
    <cellStyle name="강조색2 3_012_보건및사회보장" xfId="3122"/>
    <cellStyle name="강조색2 4" xfId="2638"/>
    <cellStyle name="강조색2 4 2" xfId="3123"/>
    <cellStyle name="강조색2 4 3" xfId="5548"/>
    <cellStyle name="강조색2 5" xfId="3124"/>
    <cellStyle name="강조색2 5 2" xfId="5549"/>
    <cellStyle name="강조색2 5 3" xfId="5550"/>
    <cellStyle name="강조색3" xfId="173" builtinId="37" customBuiltin="1"/>
    <cellStyle name="강조색3 2" xfId="174"/>
    <cellStyle name="강조색3 2 2" xfId="2639"/>
    <cellStyle name="강조색3 2 2 2" xfId="3125"/>
    <cellStyle name="강조색3 2 2 2 2" xfId="3126"/>
    <cellStyle name="강조색3 2 2 2 3" xfId="5551"/>
    <cellStyle name="강조색3 2 2 3" xfId="5552"/>
    <cellStyle name="강조색3 2 2 4" xfId="5553"/>
    <cellStyle name="강조색3 2 3" xfId="3127"/>
    <cellStyle name="강조색3 2 3 2" xfId="5554"/>
    <cellStyle name="강조색3 2 3 3" xfId="5555"/>
    <cellStyle name="강조색3 3" xfId="2640"/>
    <cellStyle name="강조색3 3 2" xfId="2641"/>
    <cellStyle name="강조색3 3 2 2" xfId="3128"/>
    <cellStyle name="강조색3 3 2 3" xfId="5556"/>
    <cellStyle name="강조색3 3 3" xfId="3129"/>
    <cellStyle name="강조색3 3_012_보건및사회보장" xfId="3130"/>
    <cellStyle name="강조색3 4" xfId="2642"/>
    <cellStyle name="강조색3 4 2" xfId="3131"/>
    <cellStyle name="강조색3 4 3" xfId="5557"/>
    <cellStyle name="강조색3 5" xfId="3132"/>
    <cellStyle name="강조색3 5 2" xfId="5558"/>
    <cellStyle name="강조색3 5 3" xfId="5559"/>
    <cellStyle name="강조색4" xfId="175" builtinId="41" customBuiltin="1"/>
    <cellStyle name="강조색4 2" xfId="176"/>
    <cellStyle name="강조색4 2 2" xfId="2643"/>
    <cellStyle name="강조색4 2 2 2" xfId="3133"/>
    <cellStyle name="강조색4 2 2 2 2" xfId="3134"/>
    <cellStyle name="강조색4 2 2 2 3" xfId="5560"/>
    <cellStyle name="강조색4 2 2 3" xfId="5561"/>
    <cellStyle name="강조색4 2 2 4" xfId="5562"/>
    <cellStyle name="강조색4 2 3" xfId="3135"/>
    <cellStyle name="강조색4 2 3 2" xfId="5563"/>
    <cellStyle name="강조색4 2 3 3" xfId="5564"/>
    <cellStyle name="강조색4 3" xfId="2644"/>
    <cellStyle name="강조색4 3 2" xfId="2645"/>
    <cellStyle name="강조색4 3 2 2" xfId="3136"/>
    <cellStyle name="강조색4 3 2 3" xfId="5565"/>
    <cellStyle name="강조색4 3 3" xfId="3137"/>
    <cellStyle name="강조색4 3_012_보건및사회보장" xfId="3138"/>
    <cellStyle name="강조색4 4" xfId="2646"/>
    <cellStyle name="강조색4 4 2" xfId="3139"/>
    <cellStyle name="강조색4 4 3" xfId="5566"/>
    <cellStyle name="강조색4 5" xfId="3140"/>
    <cellStyle name="강조색4 5 2" xfId="5567"/>
    <cellStyle name="강조색4 5 3" xfId="5568"/>
    <cellStyle name="강조색5" xfId="177" builtinId="45" customBuiltin="1"/>
    <cellStyle name="강조색5 2" xfId="178"/>
    <cellStyle name="강조색5 2 2" xfId="2647"/>
    <cellStyle name="강조색5 2 2 2" xfId="3141"/>
    <cellStyle name="강조색5 2 2 2 2" xfId="3142"/>
    <cellStyle name="강조색5 2 2 2 3" xfId="5569"/>
    <cellStyle name="강조색5 2 2 3" xfId="5570"/>
    <cellStyle name="강조색5 2 2 4" xfId="5571"/>
    <cellStyle name="강조색5 2 3" xfId="3143"/>
    <cellStyle name="강조색5 2 3 2" xfId="5572"/>
    <cellStyle name="강조색5 2 3 3" xfId="5573"/>
    <cellStyle name="강조색5 3" xfId="2648"/>
    <cellStyle name="강조색5 3 2" xfId="2649"/>
    <cellStyle name="강조색5 3 2 2" xfId="3144"/>
    <cellStyle name="강조색5 3 2 3" xfId="5574"/>
    <cellStyle name="강조색5 3 3" xfId="3145"/>
    <cellStyle name="강조색5 3_012_보건및사회보장" xfId="3146"/>
    <cellStyle name="강조색5 4" xfId="2650"/>
    <cellStyle name="강조색5 4 2" xfId="3147"/>
    <cellStyle name="강조색5 4 3" xfId="5575"/>
    <cellStyle name="강조색5 5" xfId="3148"/>
    <cellStyle name="강조색5 5 2" xfId="5576"/>
    <cellStyle name="강조색5 5 3" xfId="5577"/>
    <cellStyle name="강조색6" xfId="179" builtinId="49" customBuiltin="1"/>
    <cellStyle name="강조색6 2" xfId="180"/>
    <cellStyle name="강조색6 2 2" xfId="2651"/>
    <cellStyle name="강조색6 2 2 2" xfId="3149"/>
    <cellStyle name="강조색6 2 2 2 2" xfId="3150"/>
    <cellStyle name="강조색6 2 2 2 3" xfId="5578"/>
    <cellStyle name="강조색6 2 2 3" xfId="5579"/>
    <cellStyle name="강조색6 2 2 4" xfId="5580"/>
    <cellStyle name="강조색6 2 3" xfId="3151"/>
    <cellStyle name="강조색6 2 3 2" xfId="5581"/>
    <cellStyle name="강조색6 2 3 3" xfId="5582"/>
    <cellStyle name="강조색6 3" xfId="2652"/>
    <cellStyle name="강조색6 3 2" xfId="2653"/>
    <cellStyle name="강조색6 3 2 2" xfId="3152"/>
    <cellStyle name="강조색6 3 2 3" xfId="5583"/>
    <cellStyle name="강조색6 3 3" xfId="3153"/>
    <cellStyle name="강조색6 3_012_보건및사회보장" xfId="3154"/>
    <cellStyle name="강조색6 4" xfId="2654"/>
    <cellStyle name="강조색6 4 2" xfId="3155"/>
    <cellStyle name="강조색6 4 3" xfId="5584"/>
    <cellStyle name="강조색6 5" xfId="3156"/>
    <cellStyle name="강조색6 5 2" xfId="5585"/>
    <cellStyle name="강조색6 5 3" xfId="5586"/>
    <cellStyle name="경고문" xfId="181" builtinId="11" customBuiltin="1"/>
    <cellStyle name="경고문 2" xfId="182"/>
    <cellStyle name="경고문 2 2" xfId="3157"/>
    <cellStyle name="경고문 2 2 2" xfId="3158"/>
    <cellStyle name="경고문 2 2 2 2" xfId="3159"/>
    <cellStyle name="경고문 2 2 2 3" xfId="5587"/>
    <cellStyle name="경고문 2 2 3" xfId="5588"/>
    <cellStyle name="경고문 2 3" xfId="3160"/>
    <cellStyle name="경고문 2 3 2" xfId="5589"/>
    <cellStyle name="경고문 2 3 3" xfId="5590"/>
    <cellStyle name="경고문 3" xfId="2655"/>
    <cellStyle name="경고문 3 2" xfId="3161"/>
    <cellStyle name="경고문 3 2 2" xfId="3162"/>
    <cellStyle name="경고문 3 3" xfId="3163"/>
    <cellStyle name="경고문 3_012_보건및사회보장" xfId="3164"/>
    <cellStyle name="경고문 4" xfId="3165"/>
    <cellStyle name="경고문 4 2" xfId="3166"/>
    <cellStyle name="경고문 5" xfId="3167"/>
    <cellStyle name="경고문 5 2" xfId="5591"/>
    <cellStyle name="경고문 5 3" xfId="5592"/>
    <cellStyle name="계산" xfId="183" builtinId="22" customBuiltin="1"/>
    <cellStyle name="계산 2" xfId="184"/>
    <cellStyle name="계산 2 2" xfId="185"/>
    <cellStyle name="계산 2 2 2" xfId="2656"/>
    <cellStyle name="계산 2 2 2 2" xfId="3168"/>
    <cellStyle name="계산 2 2 2 3" xfId="3169"/>
    <cellStyle name="계산 2 2 3" xfId="3170"/>
    <cellStyle name="계산 2 2 3 2" xfId="3171"/>
    <cellStyle name="계산 2 2 4" xfId="5593"/>
    <cellStyle name="계산 2 3" xfId="186"/>
    <cellStyle name="계산 2 3 2" xfId="2657"/>
    <cellStyle name="계산 2 3 2 2" xfId="3172"/>
    <cellStyle name="계산 2 3 3" xfId="3173"/>
    <cellStyle name="계산 2 4" xfId="2658"/>
    <cellStyle name="계산 2 4 2" xfId="3174"/>
    <cellStyle name="계산 2 4 3" xfId="5594"/>
    <cellStyle name="계산 2 4 4" xfId="5595"/>
    <cellStyle name="계산 2 5" xfId="3175"/>
    <cellStyle name="계산 2 5 2" xfId="5596"/>
    <cellStyle name="계산 2 6" xfId="3176"/>
    <cellStyle name="계산 3" xfId="2659"/>
    <cellStyle name="계산 3 2" xfId="2660"/>
    <cellStyle name="계산 3 2 2" xfId="3177"/>
    <cellStyle name="계산 3 2 3" xfId="3178"/>
    <cellStyle name="계산 3 2 4" xfId="5597"/>
    <cellStyle name="계산 3 3" xfId="3179"/>
    <cellStyle name="계산 3 4" xfId="3180"/>
    <cellStyle name="계산 3_012_보건및사회보장" xfId="3181"/>
    <cellStyle name="계산 4" xfId="2661"/>
    <cellStyle name="계산 4 2" xfId="3182"/>
    <cellStyle name="계산 4 3" xfId="3183"/>
    <cellStyle name="계산 4 4" xfId="5598"/>
    <cellStyle name="계산 5" xfId="3184"/>
    <cellStyle name="계산 5 2" xfId="5599"/>
    <cellStyle name="계산 5 3" xfId="5600"/>
    <cellStyle name="고정소숫점" xfId="187"/>
    <cellStyle name="고정소숫점 2" xfId="188"/>
    <cellStyle name="고정소숫점 2 2" xfId="2662"/>
    <cellStyle name="고정출력1" xfId="189"/>
    <cellStyle name="고정출력1 2" xfId="2663"/>
    <cellStyle name="고정출력2" xfId="190"/>
    <cellStyle name="고정출력2 2" xfId="2664"/>
    <cellStyle name="나쁨" xfId="191" builtinId="27" customBuiltin="1"/>
    <cellStyle name="나쁨 2" xfId="192"/>
    <cellStyle name="나쁨 2 2" xfId="2665"/>
    <cellStyle name="나쁨 2 2 2" xfId="3185"/>
    <cellStyle name="나쁨 2 2 2 2" xfId="3186"/>
    <cellStyle name="나쁨 2 2 2 3" xfId="5601"/>
    <cellStyle name="나쁨 2 2 3" xfId="5602"/>
    <cellStyle name="나쁨 2 2 4" xfId="5603"/>
    <cellStyle name="나쁨 2 3" xfId="3187"/>
    <cellStyle name="나쁨 2 3 2" xfId="5604"/>
    <cellStyle name="나쁨 2 3 3" xfId="5605"/>
    <cellStyle name="나쁨 3" xfId="2666"/>
    <cellStyle name="나쁨 3 2" xfId="2667"/>
    <cellStyle name="나쁨 3 2 2" xfId="3188"/>
    <cellStyle name="나쁨 3 2 3" xfId="5606"/>
    <cellStyle name="나쁨 3 3" xfId="3189"/>
    <cellStyle name="나쁨 3_012_보건및사회보장" xfId="3190"/>
    <cellStyle name="나쁨 4" xfId="2668"/>
    <cellStyle name="나쁨 4 2" xfId="3191"/>
    <cellStyle name="나쁨 4 3" xfId="5607"/>
    <cellStyle name="나쁨 5" xfId="3192"/>
    <cellStyle name="나쁨 5 2" xfId="5608"/>
    <cellStyle name="나쁨 5 3" xfId="5609"/>
    <cellStyle name="날짜" xfId="193"/>
    <cellStyle name="날짜 2" xfId="2669"/>
    <cellStyle name="달러" xfId="194"/>
    <cellStyle name="달러 2" xfId="2670"/>
    <cellStyle name="뒤에 오는 하이퍼링크_Book1" xfId="3193"/>
    <cellStyle name="똿뗦먛귟 [0.00]_PRODUCT DETAIL Q1" xfId="195"/>
    <cellStyle name="똿뗦먛귟_PRODUCT DETAIL Q1" xfId="196"/>
    <cellStyle name="메모" xfId="197" builtinId="10" customBuiltin="1"/>
    <cellStyle name="메모 2" xfId="198"/>
    <cellStyle name="메모 2 2" xfId="199"/>
    <cellStyle name="메모 2 2 2" xfId="2671"/>
    <cellStyle name="메모 2 2 2 2" xfId="3194"/>
    <cellStyle name="메모 2 2 3" xfId="3195"/>
    <cellStyle name="메모 2 2 4" xfId="5610"/>
    <cellStyle name="메모 2 3" xfId="200"/>
    <cellStyle name="메모 2 3 2" xfId="2672"/>
    <cellStyle name="메모 2 3 3" xfId="3196"/>
    <cellStyle name="메모 2 4" xfId="2673"/>
    <cellStyle name="메모 2 4 2" xfId="3197"/>
    <cellStyle name="메모 2 4 2 2" xfId="3198"/>
    <cellStyle name="메모 2 4 2 3" xfId="5611"/>
    <cellStyle name="메모 2 4 3" xfId="5612"/>
    <cellStyle name="메모 2 4 4" xfId="5613"/>
    <cellStyle name="메모 2 5" xfId="3199"/>
    <cellStyle name="메모 2 6" xfId="5614"/>
    <cellStyle name="메모 3" xfId="2674"/>
    <cellStyle name="메모 3 2" xfId="2675"/>
    <cellStyle name="메모 3 2 2" xfId="5615"/>
    <cellStyle name="메모 3 3" xfId="5616"/>
    <cellStyle name="메모 4" xfId="2676"/>
    <cellStyle name="메모 4 2" xfId="3200"/>
    <cellStyle name="메모 4 3" xfId="5617"/>
    <cellStyle name="메모 5" xfId="3201"/>
    <cellStyle name="믅됞 [0.00]_PRODUCT DETAIL Q1" xfId="201"/>
    <cellStyle name="믅됞_PRODUCT DETAIL Q1" xfId="202"/>
    <cellStyle name="바탕글" xfId="203"/>
    <cellStyle name="바탕글 2" xfId="2677"/>
    <cellStyle name="바탕글 3" xfId="3202"/>
    <cellStyle name="바탕글 3 2" xfId="5618"/>
    <cellStyle name="백분율 [0]" xfId="204"/>
    <cellStyle name="백분율 [0] 2" xfId="2678"/>
    <cellStyle name="백분율 [2]" xfId="205"/>
    <cellStyle name="백분율 [2] 2" xfId="2679"/>
    <cellStyle name="백분율 2" xfId="206"/>
    <cellStyle name="백분율 2 2" xfId="207"/>
    <cellStyle name="백분율 2 2 2" xfId="3203"/>
    <cellStyle name="백분율 2 2 2 2" xfId="3204"/>
    <cellStyle name="백분율 2 2 3" xfId="3205"/>
    <cellStyle name="백분율 2 3" xfId="2680"/>
    <cellStyle name="백분율 2 3 2" xfId="2681"/>
    <cellStyle name="백분율 2 3 2 2" xfId="5619"/>
    <cellStyle name="백분율 2 3 3" xfId="3206"/>
    <cellStyle name="백분율 2 4" xfId="2682"/>
    <cellStyle name="백분율 2 4 2" xfId="5620"/>
    <cellStyle name="백분율 3" xfId="3207"/>
    <cellStyle name="보통" xfId="208" builtinId="28" customBuiltin="1"/>
    <cellStyle name="보통 2" xfId="209"/>
    <cellStyle name="보통 2 2" xfId="2683"/>
    <cellStyle name="보통 2 2 2" xfId="3208"/>
    <cellStyle name="보통 2 2 2 2" xfId="3209"/>
    <cellStyle name="보통 2 2 2 3" xfId="5621"/>
    <cellStyle name="보통 2 2 3" xfId="5622"/>
    <cellStyle name="보통 2 2 4" xfId="5623"/>
    <cellStyle name="보통 2 3" xfId="3210"/>
    <cellStyle name="보통 2 3 2" xfId="5624"/>
    <cellStyle name="보통 2 3 3" xfId="5625"/>
    <cellStyle name="보통 3" xfId="2684"/>
    <cellStyle name="보통 3 2" xfId="2685"/>
    <cellStyle name="보통 3 2 2" xfId="3211"/>
    <cellStyle name="보통 3 2 3" xfId="5626"/>
    <cellStyle name="보통 3 3" xfId="3212"/>
    <cellStyle name="보통 3_012_보건및사회보장" xfId="3213"/>
    <cellStyle name="보통 4" xfId="2686"/>
    <cellStyle name="보통 4 2" xfId="3214"/>
    <cellStyle name="보통 4 3" xfId="5627"/>
    <cellStyle name="보통 5" xfId="3215"/>
    <cellStyle name="보통 5 2" xfId="5628"/>
    <cellStyle name="보통 5 3" xfId="5629"/>
    <cellStyle name="본문" xfId="3216"/>
    <cellStyle name="부제목" xfId="3217"/>
    <cellStyle name="뷭?_?긚??_1" xfId="210"/>
    <cellStyle name="설명 텍스트" xfId="211" builtinId="53" customBuiltin="1"/>
    <cellStyle name="설명 텍스트 2" xfId="212"/>
    <cellStyle name="설명 텍스트 2 2" xfId="3218"/>
    <cellStyle name="설명 텍스트 2 2 2" xfId="3219"/>
    <cellStyle name="설명 텍스트 2 2 2 2" xfId="3220"/>
    <cellStyle name="설명 텍스트 2 2 2 3" xfId="5630"/>
    <cellStyle name="설명 텍스트 2 2 3" xfId="5631"/>
    <cellStyle name="설명 텍스트 2 3" xfId="3221"/>
    <cellStyle name="설명 텍스트 2 3 2" xfId="5632"/>
    <cellStyle name="설명 텍스트 2 3 3" xfId="5633"/>
    <cellStyle name="설명 텍스트 3" xfId="2687"/>
    <cellStyle name="설명 텍스트 3 2" xfId="3222"/>
    <cellStyle name="설명 텍스트 3 2 2" xfId="3223"/>
    <cellStyle name="설명 텍스트 3 3" xfId="3224"/>
    <cellStyle name="설명 텍스트 3_012_보건및사회보장" xfId="3225"/>
    <cellStyle name="설명 텍스트 4" xfId="3226"/>
    <cellStyle name="설명 텍스트 4 2" xfId="3227"/>
    <cellStyle name="설명 텍스트 5" xfId="3228"/>
    <cellStyle name="설명 텍스트 5 2" xfId="5634"/>
    <cellStyle name="설명 텍스트 5 3" xfId="5635"/>
    <cellStyle name="셀 확인" xfId="213" builtinId="23" customBuiltin="1"/>
    <cellStyle name="셀 확인 2" xfId="214"/>
    <cellStyle name="셀 확인 2 2" xfId="2688"/>
    <cellStyle name="셀 확인 2 2 2" xfId="3229"/>
    <cellStyle name="셀 확인 2 2 2 2" xfId="3230"/>
    <cellStyle name="셀 확인 2 2 2 3" xfId="5636"/>
    <cellStyle name="셀 확인 2 2 3" xfId="5637"/>
    <cellStyle name="셀 확인 2 2 4" xfId="5638"/>
    <cellStyle name="셀 확인 2 3" xfId="3231"/>
    <cellStyle name="셀 확인 2 3 2" xfId="5639"/>
    <cellStyle name="셀 확인 2 3 3" xfId="5640"/>
    <cellStyle name="셀 확인 3" xfId="2689"/>
    <cellStyle name="셀 확인 3 2" xfId="2690"/>
    <cellStyle name="셀 확인 3 2 2" xfId="3232"/>
    <cellStyle name="셀 확인 3 2 3" xfId="5641"/>
    <cellStyle name="셀 확인 3 3" xfId="3233"/>
    <cellStyle name="셀 확인 3_012_보건및사회보장" xfId="3234"/>
    <cellStyle name="셀 확인 4" xfId="2691"/>
    <cellStyle name="셀 확인 4 2" xfId="3235"/>
    <cellStyle name="셀 확인 4 3" xfId="5642"/>
    <cellStyle name="셀 확인 5" xfId="3236"/>
    <cellStyle name="셀 확인 5 2" xfId="5643"/>
    <cellStyle name="셀 확인 5 3" xfId="5644"/>
    <cellStyle name="숫자(R)" xfId="215"/>
    <cellStyle name="숫자(R) 2" xfId="2692"/>
    <cellStyle name="쉼표 [0]" xfId="216" builtinId="6"/>
    <cellStyle name="쉼표 [0] 10" xfId="3237"/>
    <cellStyle name="쉼표 [0] 10 2" xfId="3238"/>
    <cellStyle name="쉼표 [0] 10 2 2" xfId="8059"/>
    <cellStyle name="쉼표 [0] 10 3" xfId="3239"/>
    <cellStyle name="쉼표 [0] 10 3 2" xfId="8060"/>
    <cellStyle name="쉼표 [0] 10 4" xfId="3240"/>
    <cellStyle name="쉼표 [0] 10 5" xfId="8058"/>
    <cellStyle name="쉼표 [0] 10_012_보건및사회보장" xfId="3241"/>
    <cellStyle name="쉼표 [0] 11" xfId="3242"/>
    <cellStyle name="쉼표 [0] 11 2" xfId="3243"/>
    <cellStyle name="쉼표 [0] 11 2 2" xfId="5645"/>
    <cellStyle name="쉼표 [0] 11 2 2 2" xfId="8148"/>
    <cellStyle name="쉼표 [0] 11 2 3" xfId="8062"/>
    <cellStyle name="쉼표 [0] 11 3" xfId="8061"/>
    <cellStyle name="쉼표 [0] 12" xfId="3244"/>
    <cellStyle name="쉼표 [0] 12 2" xfId="3245"/>
    <cellStyle name="쉼표 [0] 12 2 2" xfId="5646"/>
    <cellStyle name="쉼표 [0] 12 2 2 2" xfId="8149"/>
    <cellStyle name="쉼표 [0] 12 3" xfId="5647"/>
    <cellStyle name="쉼표 [0] 12 3 2" xfId="8150"/>
    <cellStyle name="쉼표 [0] 12 4" xfId="8063"/>
    <cellStyle name="쉼표 [0] 13" xfId="3246"/>
    <cellStyle name="쉼표 [0] 13 2" xfId="5648"/>
    <cellStyle name="쉼표 [0] 13 2 2" xfId="8151"/>
    <cellStyle name="쉼표 [0] 13 3" xfId="5649"/>
    <cellStyle name="쉼표 [0] 13 4" xfId="8064"/>
    <cellStyle name="쉼표 [0] 14" xfId="3247"/>
    <cellStyle name="쉼표 [0] 14 2" xfId="5650"/>
    <cellStyle name="쉼표 [0] 14 2 2" xfId="8152"/>
    <cellStyle name="쉼표 [0] 15" xfId="3248"/>
    <cellStyle name="쉼표 [0] 15 2" xfId="5651"/>
    <cellStyle name="쉼표 [0] 15 2 2" xfId="8153"/>
    <cellStyle name="쉼표 [0] 15 3" xfId="5652"/>
    <cellStyle name="쉼표 [0] 15 3 2" xfId="8154"/>
    <cellStyle name="쉼표 [0] 15 4" xfId="8065"/>
    <cellStyle name="쉼표 [0] 16" xfId="5653"/>
    <cellStyle name="쉼표 [0] 16 2" xfId="8155"/>
    <cellStyle name="쉼표 [0] 17" xfId="3249"/>
    <cellStyle name="쉼표 [0] 17 2" xfId="5654"/>
    <cellStyle name="쉼표 [0] 17 2 2" xfId="8156"/>
    <cellStyle name="쉼표 [0] 17 3" xfId="5655"/>
    <cellStyle name="쉼표 [0] 17 3 2" xfId="8157"/>
    <cellStyle name="쉼표 [0] 17 4" xfId="8066"/>
    <cellStyle name="쉼표 [0] 18" xfId="3250"/>
    <cellStyle name="쉼표 [0] 18 2" xfId="5656"/>
    <cellStyle name="쉼표 [0] 18 2 2" xfId="8158"/>
    <cellStyle name="쉼표 [0] 18 3" xfId="5657"/>
    <cellStyle name="쉼표 [0] 18 4" xfId="8067"/>
    <cellStyle name="쉼표 [0] 19" xfId="3251"/>
    <cellStyle name="쉼표 [0] 19 2" xfId="5658"/>
    <cellStyle name="쉼표 [0] 19 2 2" xfId="8159"/>
    <cellStyle name="쉼표 [0] 19 3" xfId="5659"/>
    <cellStyle name="쉼표 [0] 19 4" xfId="8068"/>
    <cellStyle name="쉼표 [0] 2" xfId="217"/>
    <cellStyle name="쉼표 [0] 2 10" xfId="3252"/>
    <cellStyle name="쉼표 [0] 2 10 2" xfId="8069"/>
    <cellStyle name="쉼표 [0] 2 11" xfId="3253"/>
    <cellStyle name="쉼표 [0] 2 11 2" xfId="5660"/>
    <cellStyle name="쉼표 [0] 2 12" xfId="3254"/>
    <cellStyle name="쉼표 [0] 2 12 2" xfId="5661"/>
    <cellStyle name="쉼표 [0] 2 12 2 2" xfId="8160"/>
    <cellStyle name="쉼표 [0] 2 12 3" xfId="5662"/>
    <cellStyle name="쉼표 [0] 2 12 3 2" xfId="8161"/>
    <cellStyle name="쉼표 [0] 2 13" xfId="2693"/>
    <cellStyle name="쉼표 [0] 2 13 2" xfId="6020"/>
    <cellStyle name="쉼표 [0] 2 13 3" xfId="5663"/>
    <cellStyle name="쉼표 [0] 2 14" xfId="5664"/>
    <cellStyle name="쉼표 [0] 2 2" xfId="218"/>
    <cellStyle name="쉼표 [0] 2 2 10" xfId="5665"/>
    <cellStyle name="쉼표 [0] 2 2 2" xfId="2694"/>
    <cellStyle name="쉼표 [0] 2 2 2 2" xfId="3255"/>
    <cellStyle name="쉼표 [0] 2 2 2 3" xfId="3256"/>
    <cellStyle name="쉼표 [0] 2 2 2 3 2" xfId="3257"/>
    <cellStyle name="쉼표 [0] 2 2 2 3 2 2" xfId="8070"/>
    <cellStyle name="쉼표 [0] 2 2 2_012_보건및사회보장" xfId="3258"/>
    <cellStyle name="쉼표 [0] 2 2 3" xfId="2695"/>
    <cellStyle name="쉼표 [0] 2 2 4" xfId="3259"/>
    <cellStyle name="쉼표 [0] 2 2 4 2" xfId="3260"/>
    <cellStyle name="쉼표 [0] 2 2 4 2 2" xfId="8072"/>
    <cellStyle name="쉼표 [0] 2 2 4 3" xfId="8071"/>
    <cellStyle name="쉼표 [0] 2 2 5" xfId="3261"/>
    <cellStyle name="쉼표 [0] 2 2 5 2" xfId="3262"/>
    <cellStyle name="쉼표 [0] 2 2 5 2 2" xfId="5666"/>
    <cellStyle name="쉼표 [0] 2 2 5 2 2 2" xfId="8162"/>
    <cellStyle name="쉼표 [0] 2 2 5 2 3" xfId="8073"/>
    <cellStyle name="쉼표 [0] 2 2 5 3" xfId="3263"/>
    <cellStyle name="쉼표 [0] 2 2 5 3 2" xfId="8074"/>
    <cellStyle name="쉼표 [0] 2 2 6" xfId="3264"/>
    <cellStyle name="쉼표 [0] 2 2 6 2" xfId="8075"/>
    <cellStyle name="쉼표 [0] 2 2 7" xfId="5667"/>
    <cellStyle name="쉼표 [0] 2 2 7 2" xfId="5668"/>
    <cellStyle name="쉼표 [0] 2 2 8" xfId="5669"/>
    <cellStyle name="쉼표 [0] 2 2 9" xfId="5670"/>
    <cellStyle name="쉼표 [0] 2 2_004_노동" xfId="3265"/>
    <cellStyle name="쉼표 [0] 2 3" xfId="219"/>
    <cellStyle name="쉼표 [0] 2 3 2" xfId="2696"/>
    <cellStyle name="쉼표 [0] 2 3 2 2" xfId="5671"/>
    <cellStyle name="쉼표 [0] 2 3 2 2 2" xfId="8163"/>
    <cellStyle name="쉼표 [0] 2 3 2 3" xfId="8045"/>
    <cellStyle name="쉼표 [0] 2 3 3" xfId="5672"/>
    <cellStyle name="쉼표 [0] 2 3 3 2" xfId="8164"/>
    <cellStyle name="쉼표 [0] 2 3 4" xfId="8041"/>
    <cellStyle name="쉼표 [0] 2 4" xfId="220"/>
    <cellStyle name="쉼표 [0] 2 4 2" xfId="3266"/>
    <cellStyle name="쉼표 [0] 2 4 2 2" xfId="8076"/>
    <cellStyle name="쉼표 [0] 2 5" xfId="2697"/>
    <cellStyle name="쉼표 [0] 2 6" xfId="2698"/>
    <cellStyle name="쉼표 [0] 2 6 2" xfId="3267"/>
    <cellStyle name="쉼표 [0] 2 6 2 2" xfId="8077"/>
    <cellStyle name="쉼표 [0] 2 6 3" xfId="3268"/>
    <cellStyle name="쉼표 [0] 2 6 4" xfId="3269"/>
    <cellStyle name="쉼표 [0] 2 6 5" xfId="5673"/>
    <cellStyle name="쉼표 [0] 2 6_014_교육및문화" xfId="3270"/>
    <cellStyle name="쉼표 [0] 2 7" xfId="3271"/>
    <cellStyle name="쉼표 [0] 2 7 2" xfId="3272"/>
    <cellStyle name="쉼표 [0] 2 7 3" xfId="3273"/>
    <cellStyle name="쉼표 [0] 2 8" xfId="3274"/>
    <cellStyle name="쉼표 [0] 2 8 2" xfId="8078"/>
    <cellStyle name="쉼표 [0] 2 9" xfId="3275"/>
    <cellStyle name="쉼표 [0] 2 9 2" xfId="8079"/>
    <cellStyle name="쉼표 [0] 2_012_보건및사회보장" xfId="3276"/>
    <cellStyle name="쉼표 [0] 20" xfId="3277"/>
    <cellStyle name="쉼표 [0] 20 2" xfId="5674"/>
    <cellStyle name="쉼표 [0] 20 2 2" xfId="8165"/>
    <cellStyle name="쉼표 [0] 20 3" xfId="5675"/>
    <cellStyle name="쉼표 [0] 20 4" xfId="8080"/>
    <cellStyle name="쉼표 [0] 21" xfId="5676"/>
    <cellStyle name="쉼표 [0] 22" xfId="5677"/>
    <cellStyle name="쉼표 [0] 23" xfId="3278"/>
    <cellStyle name="쉼표 [0] 23 2" xfId="5678"/>
    <cellStyle name="쉼표 [0] 23 2 2" xfId="8166"/>
    <cellStyle name="쉼표 [0] 23 3" xfId="8081"/>
    <cellStyle name="쉼표 [0] 24" xfId="3279"/>
    <cellStyle name="쉼표 [0] 24 2" xfId="5679"/>
    <cellStyle name="쉼표 [0] 24 2 2" xfId="8167"/>
    <cellStyle name="쉼표 [0] 24 3" xfId="8082"/>
    <cellStyle name="쉼표 [0] 25" xfId="3280"/>
    <cellStyle name="쉼표 [0] 25 2" xfId="5680"/>
    <cellStyle name="쉼표 [0] 25 2 2" xfId="8168"/>
    <cellStyle name="쉼표 [0] 25 3" xfId="8083"/>
    <cellStyle name="쉼표 [0] 26" xfId="3281"/>
    <cellStyle name="쉼표 [0] 26 2" xfId="5681"/>
    <cellStyle name="쉼표 [0] 26 2 2" xfId="8169"/>
    <cellStyle name="쉼표 [0] 26 3" xfId="8084"/>
    <cellStyle name="쉼표 [0] 27" xfId="3282"/>
    <cellStyle name="쉼표 [0] 27 2" xfId="5682"/>
    <cellStyle name="쉼표 [0] 27 2 2" xfId="8170"/>
    <cellStyle name="쉼표 [0] 27 3" xfId="8085"/>
    <cellStyle name="쉼표 [0] 28" xfId="3283"/>
    <cellStyle name="쉼표 [0] 28 2" xfId="3284"/>
    <cellStyle name="쉼표 [0] 28 2 2" xfId="8087"/>
    <cellStyle name="쉼표 [0] 28 3" xfId="3285"/>
    <cellStyle name="쉼표 [0] 28 3 2" xfId="5683"/>
    <cellStyle name="쉼표 [0] 28 3 2 2" xfId="8171"/>
    <cellStyle name="쉼표 [0] 28 3 3" xfId="5684"/>
    <cellStyle name="쉼표 [0] 28 3 3 2" xfId="8172"/>
    <cellStyle name="쉼표 [0] 28 3 4" xfId="8088"/>
    <cellStyle name="쉼표 [0] 28 4" xfId="8086"/>
    <cellStyle name="쉼표 [0] 29" xfId="3286"/>
    <cellStyle name="쉼표 [0] 29 2" xfId="5685"/>
    <cellStyle name="쉼표 [0] 29 2 2" xfId="8173"/>
    <cellStyle name="쉼표 [0] 29 3" xfId="8089"/>
    <cellStyle name="쉼표 [0] 3" xfId="221"/>
    <cellStyle name="쉼표 [0] 3 2" xfId="222"/>
    <cellStyle name="쉼표 [0] 3 2 2" xfId="2700"/>
    <cellStyle name="쉼표 [0] 3 2 2 2" xfId="8046"/>
    <cellStyle name="쉼표 [0] 3 2 3" xfId="2701"/>
    <cellStyle name="쉼표 [0] 3 2 4" xfId="2702"/>
    <cellStyle name="쉼표 [0] 3 2 4 2" xfId="5686"/>
    <cellStyle name="쉼표 [0] 3 2 4 2 2" xfId="8174"/>
    <cellStyle name="쉼표 [0] 3 2 4 3" xfId="8047"/>
    <cellStyle name="쉼표 [0] 3 2 5" xfId="8042"/>
    <cellStyle name="쉼표 [0] 3 3" xfId="223"/>
    <cellStyle name="쉼표 [0] 3 3 2" xfId="2703"/>
    <cellStyle name="쉼표 [0] 3 3 2 2" xfId="5687"/>
    <cellStyle name="쉼표 [0] 3 3 2 2 2" xfId="8175"/>
    <cellStyle name="쉼표 [0] 3 3 2 3" xfId="8048"/>
    <cellStyle name="쉼표 [0] 3 3 3" xfId="8043"/>
    <cellStyle name="쉼표 [0] 3 4" xfId="2704"/>
    <cellStyle name="쉼표 [0] 3 4 2" xfId="3287"/>
    <cellStyle name="쉼표 [0] 3 4 3" xfId="3288"/>
    <cellStyle name="쉼표 [0] 3 5" xfId="2705"/>
    <cellStyle name="쉼표 [0] 3 5 2" xfId="3289"/>
    <cellStyle name="쉼표 [0] 3 5 2 2" xfId="3290"/>
    <cellStyle name="쉼표 [0] 3 5 2 2 2" xfId="8091"/>
    <cellStyle name="쉼표 [0] 3 5 2 3" xfId="5688"/>
    <cellStyle name="쉼표 [0] 3 5 2 3 2" xfId="8176"/>
    <cellStyle name="쉼표 [0] 3 5 2 4" xfId="5689"/>
    <cellStyle name="쉼표 [0] 3 5 2 4 2" xfId="8177"/>
    <cellStyle name="쉼표 [0] 3 5 2 5" xfId="8090"/>
    <cellStyle name="쉼표 [0] 3 5 3" xfId="5690"/>
    <cellStyle name="쉼표 [0] 3 5 3 2" xfId="8178"/>
    <cellStyle name="쉼표 [0] 3 5 4" xfId="5691"/>
    <cellStyle name="쉼표 [0] 3 5 4 2" xfId="8179"/>
    <cellStyle name="쉼표 [0] 3 5 5" xfId="5692"/>
    <cellStyle name="쉼표 [0] 3 6" xfId="2699"/>
    <cellStyle name="쉼표 [0] 3 6 2" xfId="5693"/>
    <cellStyle name="쉼표 [0] 3_012_보건및사회보장" xfId="3291"/>
    <cellStyle name="쉼표 [0] 30" xfId="3292"/>
    <cellStyle name="쉼표 [0] 30 2" xfId="5694"/>
    <cellStyle name="쉼표 [0] 30 2 2" xfId="8180"/>
    <cellStyle name="쉼표 [0] 30 3" xfId="8092"/>
    <cellStyle name="쉼표 [0] 31" xfId="3293"/>
    <cellStyle name="쉼표 [0] 31 2" xfId="5695"/>
    <cellStyle name="쉼표 [0] 31 2 2" xfId="8181"/>
    <cellStyle name="쉼표 [0] 31 3" xfId="8093"/>
    <cellStyle name="쉼표 [0] 32" xfId="3294"/>
    <cellStyle name="쉼표 [0] 32 2" xfId="5696"/>
    <cellStyle name="쉼표 [0] 32 2 2" xfId="8182"/>
    <cellStyle name="쉼표 [0] 32 3" xfId="8094"/>
    <cellStyle name="쉼표 [0] 33" xfId="3295"/>
    <cellStyle name="쉼표 [0] 33 2" xfId="5697"/>
    <cellStyle name="쉼표 [0] 33 2 2" xfId="8183"/>
    <cellStyle name="쉼표 [0] 33 3" xfId="8095"/>
    <cellStyle name="쉼표 [0] 34" xfId="3296"/>
    <cellStyle name="쉼표 [0] 34 2" xfId="5698"/>
    <cellStyle name="쉼표 [0] 34 2 2" xfId="8184"/>
    <cellStyle name="쉼표 [0] 34 3" xfId="8096"/>
    <cellStyle name="쉼표 [0] 35" xfId="5699"/>
    <cellStyle name="쉼표 [0] 35 2" xfId="6056"/>
    <cellStyle name="쉼표 [0] 35 2 2" xfId="6317"/>
    <cellStyle name="쉼표 [0] 35 2 2 2" xfId="6993"/>
    <cellStyle name="쉼표 [0] 35 2 2 2 2" xfId="9190"/>
    <cellStyle name="쉼표 [0] 35 2 2 3" xfId="7668"/>
    <cellStyle name="쉼표 [0] 35 2 2 3 2" xfId="9865"/>
    <cellStyle name="쉼표 [0] 35 2 2 4" xfId="8515"/>
    <cellStyle name="쉼표 [0] 35 2 3" xfId="6543"/>
    <cellStyle name="쉼표 [0] 35 2 3 2" xfId="7218"/>
    <cellStyle name="쉼표 [0] 35 2 3 2 2" xfId="9415"/>
    <cellStyle name="쉼표 [0] 35 2 3 3" xfId="7893"/>
    <cellStyle name="쉼표 [0] 35 2 3 3 2" xfId="10090"/>
    <cellStyle name="쉼표 [0] 35 2 3 4" xfId="8740"/>
    <cellStyle name="쉼표 [0] 35 2 4" xfId="6768"/>
    <cellStyle name="쉼표 [0] 35 2 4 2" xfId="8965"/>
    <cellStyle name="쉼표 [0] 35 2 5" xfId="7443"/>
    <cellStyle name="쉼표 [0] 35 2 5 2" xfId="9640"/>
    <cellStyle name="쉼표 [0] 35 2 6" xfId="8290"/>
    <cellStyle name="쉼표 [0] 35 3" xfId="6165"/>
    <cellStyle name="쉼표 [0] 35 3 2" xfId="6392"/>
    <cellStyle name="쉼표 [0] 35 3 2 2" xfId="7068"/>
    <cellStyle name="쉼표 [0] 35 3 2 2 2" xfId="9265"/>
    <cellStyle name="쉼표 [0] 35 3 2 3" xfId="7743"/>
    <cellStyle name="쉼표 [0] 35 3 2 3 2" xfId="9940"/>
    <cellStyle name="쉼표 [0] 35 3 2 4" xfId="8590"/>
    <cellStyle name="쉼표 [0] 35 3 3" xfId="6618"/>
    <cellStyle name="쉼표 [0] 35 3 3 2" xfId="7293"/>
    <cellStyle name="쉼표 [0] 35 3 3 2 2" xfId="9490"/>
    <cellStyle name="쉼표 [0] 35 3 3 3" xfId="7968"/>
    <cellStyle name="쉼표 [0] 35 3 3 3 2" xfId="10165"/>
    <cellStyle name="쉼표 [0] 35 3 3 4" xfId="8815"/>
    <cellStyle name="쉼표 [0] 35 3 4" xfId="6843"/>
    <cellStyle name="쉼표 [0] 35 3 4 2" xfId="9040"/>
    <cellStyle name="쉼표 [0] 35 3 5" xfId="7518"/>
    <cellStyle name="쉼표 [0] 35 3 5 2" xfId="9715"/>
    <cellStyle name="쉼표 [0] 35 3 6" xfId="8365"/>
    <cellStyle name="쉼표 [0] 35 4" xfId="6242"/>
    <cellStyle name="쉼표 [0] 35 4 2" xfId="6918"/>
    <cellStyle name="쉼표 [0] 35 4 2 2" xfId="9115"/>
    <cellStyle name="쉼표 [0] 35 4 3" xfId="7593"/>
    <cellStyle name="쉼표 [0] 35 4 3 2" xfId="9790"/>
    <cellStyle name="쉼표 [0] 35 4 4" xfId="8440"/>
    <cellStyle name="쉼표 [0] 35 5" xfId="6468"/>
    <cellStyle name="쉼표 [0] 35 5 2" xfId="7143"/>
    <cellStyle name="쉼표 [0] 35 5 2 2" xfId="9340"/>
    <cellStyle name="쉼표 [0] 35 5 3" xfId="7818"/>
    <cellStyle name="쉼표 [0] 35 5 3 2" xfId="10015"/>
    <cellStyle name="쉼표 [0] 35 5 4" xfId="8665"/>
    <cellStyle name="쉼표 [0] 35 6" xfId="6693"/>
    <cellStyle name="쉼표 [0] 35 6 2" xfId="8890"/>
    <cellStyle name="쉼표 [0] 35 7" xfId="7368"/>
    <cellStyle name="쉼표 [0] 35 7 2" xfId="9565"/>
    <cellStyle name="쉼표 [0] 35 8" xfId="8185"/>
    <cellStyle name="쉼표 [0] 36" xfId="5700"/>
    <cellStyle name="쉼표 [0] 36 2" xfId="6057"/>
    <cellStyle name="쉼표 [0] 36 2 2" xfId="6318"/>
    <cellStyle name="쉼표 [0] 36 2 2 2" xfId="6994"/>
    <cellStyle name="쉼표 [0] 36 2 2 2 2" xfId="9191"/>
    <cellStyle name="쉼표 [0] 36 2 2 3" xfId="7669"/>
    <cellStyle name="쉼표 [0] 36 2 2 3 2" xfId="9866"/>
    <cellStyle name="쉼표 [0] 36 2 2 4" xfId="8516"/>
    <cellStyle name="쉼표 [0] 36 2 3" xfId="6544"/>
    <cellStyle name="쉼표 [0] 36 2 3 2" xfId="7219"/>
    <cellStyle name="쉼표 [0] 36 2 3 2 2" xfId="9416"/>
    <cellStyle name="쉼표 [0] 36 2 3 3" xfId="7894"/>
    <cellStyle name="쉼표 [0] 36 2 3 3 2" xfId="10091"/>
    <cellStyle name="쉼표 [0] 36 2 3 4" xfId="8741"/>
    <cellStyle name="쉼표 [0] 36 2 4" xfId="6769"/>
    <cellStyle name="쉼표 [0] 36 2 4 2" xfId="8966"/>
    <cellStyle name="쉼표 [0] 36 2 5" xfId="7444"/>
    <cellStyle name="쉼표 [0] 36 2 5 2" xfId="9641"/>
    <cellStyle name="쉼표 [0] 36 2 6" xfId="8291"/>
    <cellStyle name="쉼표 [0] 36 3" xfId="6166"/>
    <cellStyle name="쉼표 [0] 36 3 2" xfId="6393"/>
    <cellStyle name="쉼표 [0] 36 3 2 2" xfId="7069"/>
    <cellStyle name="쉼표 [0] 36 3 2 2 2" xfId="9266"/>
    <cellStyle name="쉼표 [0] 36 3 2 3" xfId="7744"/>
    <cellStyle name="쉼표 [0] 36 3 2 3 2" xfId="9941"/>
    <cellStyle name="쉼표 [0] 36 3 2 4" xfId="8591"/>
    <cellStyle name="쉼표 [0] 36 3 3" xfId="6619"/>
    <cellStyle name="쉼표 [0] 36 3 3 2" xfId="7294"/>
    <cellStyle name="쉼표 [0] 36 3 3 2 2" xfId="9491"/>
    <cellStyle name="쉼표 [0] 36 3 3 3" xfId="7969"/>
    <cellStyle name="쉼표 [0] 36 3 3 3 2" xfId="10166"/>
    <cellStyle name="쉼표 [0] 36 3 3 4" xfId="8816"/>
    <cellStyle name="쉼표 [0] 36 3 4" xfId="6844"/>
    <cellStyle name="쉼표 [0] 36 3 4 2" xfId="9041"/>
    <cellStyle name="쉼표 [0] 36 3 5" xfId="7519"/>
    <cellStyle name="쉼표 [0] 36 3 5 2" xfId="9716"/>
    <cellStyle name="쉼표 [0] 36 3 6" xfId="8366"/>
    <cellStyle name="쉼표 [0] 36 4" xfId="6243"/>
    <cellStyle name="쉼표 [0] 36 4 2" xfId="6919"/>
    <cellStyle name="쉼표 [0] 36 4 2 2" xfId="9116"/>
    <cellStyle name="쉼표 [0] 36 4 3" xfId="7594"/>
    <cellStyle name="쉼표 [0] 36 4 3 2" xfId="9791"/>
    <cellStyle name="쉼표 [0] 36 4 4" xfId="8441"/>
    <cellStyle name="쉼표 [0] 36 5" xfId="6469"/>
    <cellStyle name="쉼표 [0] 36 5 2" xfId="7144"/>
    <cellStyle name="쉼표 [0] 36 5 2 2" xfId="9341"/>
    <cellStyle name="쉼표 [0] 36 5 3" xfId="7819"/>
    <cellStyle name="쉼표 [0] 36 5 3 2" xfId="10016"/>
    <cellStyle name="쉼표 [0] 36 5 4" xfId="8666"/>
    <cellStyle name="쉼표 [0] 36 6" xfId="6694"/>
    <cellStyle name="쉼표 [0] 36 6 2" xfId="8891"/>
    <cellStyle name="쉼표 [0] 36 7" xfId="7369"/>
    <cellStyle name="쉼표 [0] 36 7 2" xfId="9566"/>
    <cellStyle name="쉼표 [0] 36 8" xfId="8186"/>
    <cellStyle name="쉼표 [0] 4" xfId="224"/>
    <cellStyle name="쉼표 [0] 4 2" xfId="2706"/>
    <cellStyle name="쉼표 [0] 4 2 2" xfId="3297"/>
    <cellStyle name="쉼표 [0] 4 2 3" xfId="3298"/>
    <cellStyle name="쉼표 [0] 4 2 3 2" xfId="3299"/>
    <cellStyle name="쉼표 [0] 4 2 3 2 2" xfId="8097"/>
    <cellStyle name="쉼표 [0] 4 2 4" xfId="5701"/>
    <cellStyle name="쉼표 [0] 4 2_010_주택건설" xfId="3300"/>
    <cellStyle name="쉼표 [0] 4 3" xfId="3301"/>
    <cellStyle name="쉼표 [0] 4 3 2" xfId="3302"/>
    <cellStyle name="쉼표 [0] 4 3 3" xfId="8098"/>
    <cellStyle name="쉼표 [0] 4 4" xfId="3303"/>
    <cellStyle name="쉼표 [0] 4 4 2" xfId="5702"/>
    <cellStyle name="쉼표 [0] 42" xfId="3304"/>
    <cellStyle name="쉼표 [0] 42 2" xfId="5703"/>
    <cellStyle name="쉼표 [0] 42 2 2" xfId="8187"/>
    <cellStyle name="쉼표 [0] 42 3" xfId="8099"/>
    <cellStyle name="쉼표 [0] 43" xfId="3305"/>
    <cellStyle name="쉼표 [0] 43 2" xfId="5704"/>
    <cellStyle name="쉼표 [0] 43 2 2" xfId="8188"/>
    <cellStyle name="쉼표 [0] 43 3" xfId="8100"/>
    <cellStyle name="쉼표 [0] 44" xfId="3306"/>
    <cellStyle name="쉼표 [0] 44 2" xfId="5705"/>
    <cellStyle name="쉼표 [0] 44 2 2" xfId="8189"/>
    <cellStyle name="쉼표 [0] 44 3" xfId="8101"/>
    <cellStyle name="쉼표 [0] 45" xfId="3307"/>
    <cellStyle name="쉼표 [0] 45 2" xfId="5706"/>
    <cellStyle name="쉼표 [0] 45 2 2" xfId="8190"/>
    <cellStyle name="쉼표 [0] 45 3" xfId="8102"/>
    <cellStyle name="쉼표 [0] 46" xfId="3308"/>
    <cellStyle name="쉼표 [0] 46 2" xfId="5707"/>
    <cellStyle name="쉼표 [0] 46 2 2" xfId="8191"/>
    <cellStyle name="쉼표 [0] 46 3" xfId="8103"/>
    <cellStyle name="쉼표 [0] 47" xfId="3309"/>
    <cellStyle name="쉼표 [0] 47 2" xfId="5708"/>
    <cellStyle name="쉼표 [0] 47 2 2" xfId="8192"/>
    <cellStyle name="쉼표 [0] 47 3" xfId="8104"/>
    <cellStyle name="쉼표 [0] 48" xfId="3310"/>
    <cellStyle name="쉼표 [0] 48 2" xfId="5709"/>
    <cellStyle name="쉼표 [0] 48 2 2" xfId="8193"/>
    <cellStyle name="쉼표 [0] 48 3" xfId="8105"/>
    <cellStyle name="쉼표 [0] 49" xfId="3311"/>
    <cellStyle name="쉼표 [0] 49 2" xfId="5710"/>
    <cellStyle name="쉼표 [0] 49 2 2" xfId="8194"/>
    <cellStyle name="쉼표 [0] 49 3" xfId="8106"/>
    <cellStyle name="쉼표 [0] 5" xfId="225"/>
    <cellStyle name="쉼표 [0] 5 2" xfId="3312"/>
    <cellStyle name="쉼표 [0] 5 2 2" xfId="3313"/>
    <cellStyle name="쉼표 [0] 5 2 2 2" xfId="8107"/>
    <cellStyle name="쉼표 [0] 5 3" xfId="3314"/>
    <cellStyle name="쉼표 [0] 5 3 2" xfId="3315"/>
    <cellStyle name="쉼표 [0] 5 3 2 2" xfId="8108"/>
    <cellStyle name="쉼표 [0] 5 4" xfId="5711"/>
    <cellStyle name="쉼표 [0] 50" xfId="3316"/>
    <cellStyle name="쉼표 [0] 50 2" xfId="5712"/>
    <cellStyle name="쉼표 [0] 50 2 2" xfId="8195"/>
    <cellStyle name="쉼표 [0] 50 3" xfId="8109"/>
    <cellStyle name="쉼표 [0] 51" xfId="3317"/>
    <cellStyle name="쉼표 [0] 51 2" xfId="3318"/>
    <cellStyle name="쉼표 [0] 51 2 2" xfId="5713"/>
    <cellStyle name="쉼표 [0] 51 2 2 2" xfId="8196"/>
    <cellStyle name="쉼표 [0] 51 2 3" xfId="8111"/>
    <cellStyle name="쉼표 [0] 51 3" xfId="8110"/>
    <cellStyle name="쉼표 [0] 53" xfId="3319"/>
    <cellStyle name="쉼표 [0] 53 2" xfId="5714"/>
    <cellStyle name="쉼표 [0] 53 2 2" xfId="8197"/>
    <cellStyle name="쉼표 [0] 53 3" xfId="8112"/>
    <cellStyle name="쉼표 [0] 54" xfId="3320"/>
    <cellStyle name="쉼표 [0] 54 2" xfId="5715"/>
    <cellStyle name="쉼표 [0] 54 2 2" xfId="8198"/>
    <cellStyle name="쉼표 [0] 54 3" xfId="8113"/>
    <cellStyle name="쉼표 [0] 55" xfId="3321"/>
    <cellStyle name="쉼표 [0] 55 2" xfId="5716"/>
    <cellStyle name="쉼표 [0] 55 2 2" xfId="8199"/>
    <cellStyle name="쉼표 [0] 55 3" xfId="8114"/>
    <cellStyle name="쉼표 [0] 56" xfId="3322"/>
    <cellStyle name="쉼표 [0] 56 2" xfId="5717"/>
    <cellStyle name="쉼표 [0] 56 2 2" xfId="8200"/>
    <cellStyle name="쉼표 [0] 56 3" xfId="8115"/>
    <cellStyle name="쉼표 [0] 58" xfId="3323"/>
    <cellStyle name="쉼표 [0] 58 2" xfId="5718"/>
    <cellStyle name="쉼표 [0] 58 2 2" xfId="8201"/>
    <cellStyle name="쉼표 [0] 58 3" xfId="8116"/>
    <cellStyle name="쉼표 [0] 59" xfId="3324"/>
    <cellStyle name="쉼표 [0] 59 2" xfId="5719"/>
    <cellStyle name="쉼표 [0] 59 2 2" xfId="8202"/>
    <cellStyle name="쉼표 [0] 59 3" xfId="8117"/>
    <cellStyle name="쉼표 [0] 6" xfId="2707"/>
    <cellStyle name="쉼표 [0] 6 2" xfId="2708"/>
    <cellStyle name="쉼표 [0] 6 2 2" xfId="3325"/>
    <cellStyle name="쉼표 [0] 6 3" xfId="2709"/>
    <cellStyle name="쉼표 [0] 6 3 2" xfId="3326"/>
    <cellStyle name="쉼표 [0] 6 3 2 2" xfId="8118"/>
    <cellStyle name="쉼표 [0] 6 3 3" xfId="5720"/>
    <cellStyle name="쉼표 [0] 6 3 3 2" xfId="8203"/>
    <cellStyle name="쉼표 [0] 6 3 4" xfId="8050"/>
    <cellStyle name="쉼표 [0] 6 4" xfId="3327"/>
    <cellStyle name="쉼표 [0] 6 4 2" xfId="8119"/>
    <cellStyle name="쉼표 [0] 6 5" xfId="3328"/>
    <cellStyle name="쉼표 [0] 6 5 2" xfId="8120"/>
    <cellStyle name="쉼표 [0] 6 6" xfId="3329"/>
    <cellStyle name="쉼표 [0] 6 6 2" xfId="5721"/>
    <cellStyle name="쉼표 [0] 6 6 2 2" xfId="8204"/>
    <cellStyle name="쉼표 [0] 6 6 3" xfId="5722"/>
    <cellStyle name="쉼표 [0] 6 6 4" xfId="8121"/>
    <cellStyle name="쉼표 [0] 6 7" xfId="5723"/>
    <cellStyle name="쉼표 [0] 6 7 2" xfId="8205"/>
    <cellStyle name="쉼표 [0] 6 8" xfId="8049"/>
    <cellStyle name="쉼표 [0] 6_009_유통금융보험및기타서비스" xfId="3330"/>
    <cellStyle name="쉼표 [0] 60" xfId="3331"/>
    <cellStyle name="쉼표 [0] 60 2" xfId="5724"/>
    <cellStyle name="쉼표 [0] 60 2 2" xfId="8206"/>
    <cellStyle name="쉼표 [0] 60 3" xfId="8122"/>
    <cellStyle name="쉼표 [0] 61" xfId="3332"/>
    <cellStyle name="쉼표 [0] 61 2" xfId="5725"/>
    <cellStyle name="쉼표 [0] 61 2 2" xfId="8207"/>
    <cellStyle name="쉼표 [0] 61 3" xfId="8123"/>
    <cellStyle name="쉼표 [0] 62" xfId="3333"/>
    <cellStyle name="쉼표 [0] 62 2" xfId="5726"/>
    <cellStyle name="쉼표 [0] 62 2 2" xfId="8208"/>
    <cellStyle name="쉼표 [0] 62 3" xfId="8124"/>
    <cellStyle name="쉼표 [0] 63" xfId="3334"/>
    <cellStyle name="쉼표 [0] 63 2" xfId="5727"/>
    <cellStyle name="쉼표 [0] 63 2 2" xfId="8209"/>
    <cellStyle name="쉼표 [0] 63 3" xfId="8125"/>
    <cellStyle name="쉼표 [0] 64" xfId="3335"/>
    <cellStyle name="쉼표 [0] 64 2" xfId="5728"/>
    <cellStyle name="쉼표 [0] 64 2 2" xfId="8210"/>
    <cellStyle name="쉼표 [0] 64 3" xfId="8126"/>
    <cellStyle name="쉼표 [0] 65" xfId="3336"/>
    <cellStyle name="쉼표 [0] 65 2" xfId="5729"/>
    <cellStyle name="쉼표 [0] 65 2 2" xfId="8211"/>
    <cellStyle name="쉼표 [0] 65 3" xfId="8127"/>
    <cellStyle name="쉼표 [0] 7" xfId="2710"/>
    <cellStyle name="쉼표 [0] 7 2" xfId="2711"/>
    <cellStyle name="쉼표 [0] 7 2 2" xfId="5730"/>
    <cellStyle name="쉼표 [0] 7 2 2 2" xfId="8212"/>
    <cellStyle name="쉼표 [0] 7 2 3" xfId="8052"/>
    <cellStyle name="쉼표 [0] 7 3" xfId="3337"/>
    <cellStyle name="쉼표 [0] 7 3 2" xfId="8128"/>
    <cellStyle name="쉼표 [0] 7 4" xfId="3338"/>
    <cellStyle name="쉼표 [0] 7 4 2" xfId="5731"/>
    <cellStyle name="쉼표 [0] 7 4 2 2" xfId="8213"/>
    <cellStyle name="쉼표 [0] 7 4 3" xfId="5732"/>
    <cellStyle name="쉼표 [0] 7 4 4" xfId="8129"/>
    <cellStyle name="쉼표 [0] 7 5" xfId="5733"/>
    <cellStyle name="쉼표 [0] 7 5 2" xfId="8214"/>
    <cellStyle name="쉼표 [0] 7 6" xfId="8051"/>
    <cellStyle name="쉼표 [0] 7_012_보건및사회보장" xfId="3339"/>
    <cellStyle name="쉼표 [0] 75" xfId="3340"/>
    <cellStyle name="쉼표 [0] 75 2" xfId="8130"/>
    <cellStyle name="쉼표 [0] 76" xfId="3341"/>
    <cellStyle name="쉼표 [0] 76 2" xfId="8131"/>
    <cellStyle name="쉼표 [0] 78" xfId="3342"/>
    <cellStyle name="쉼표 [0] 78 2" xfId="8132"/>
    <cellStyle name="쉼표 [0] 79" xfId="3343"/>
    <cellStyle name="쉼표 [0] 79 2" xfId="8133"/>
    <cellStyle name="쉼표 [0] 8" xfId="2712"/>
    <cellStyle name="쉼표 [0] 8 2" xfId="3344"/>
    <cellStyle name="쉼표 [0] 8 2 2" xfId="8134"/>
    <cellStyle name="쉼표 [0] 8 3" xfId="3345"/>
    <cellStyle name="쉼표 [0] 8 3 2" xfId="5734"/>
    <cellStyle name="쉼표 [0] 8_010_주택건설" xfId="3346"/>
    <cellStyle name="쉼표 [0] 80" xfId="3347"/>
    <cellStyle name="쉼표 [0] 80 2" xfId="8135"/>
    <cellStyle name="쉼표 [0] 81" xfId="3348"/>
    <cellStyle name="쉼표 [0] 81 2" xfId="8136"/>
    <cellStyle name="쉼표 [0] 82" xfId="3349"/>
    <cellStyle name="쉼표 [0] 82 2" xfId="8137"/>
    <cellStyle name="쉼표 [0] 84" xfId="3350"/>
    <cellStyle name="쉼표 [0] 84 2" xfId="8138"/>
    <cellStyle name="쉼표 [0] 85" xfId="3351"/>
    <cellStyle name="쉼표 [0] 85 2" xfId="8139"/>
    <cellStyle name="쉼표 [0] 9" xfId="2713"/>
    <cellStyle name="쉼표 [0] 9 2" xfId="3352"/>
    <cellStyle name="쉼표 [0] 9 2 2" xfId="3353"/>
    <cellStyle name="쉼표 [0] 9 2 2 2" xfId="8141"/>
    <cellStyle name="쉼표 [0] 9 2 3" xfId="8140"/>
    <cellStyle name="쉼표 [0] 9 3" xfId="3354"/>
    <cellStyle name="쉼표 [0] 9 3 2" xfId="8142"/>
    <cellStyle name="쉼표 [0] 9 4" xfId="3355"/>
    <cellStyle name="쉼표 [0] 9 4 2" xfId="5735"/>
    <cellStyle name="쉼표 [0] 9 4 2 2" xfId="8215"/>
    <cellStyle name="쉼표 [0] 9 4 3" xfId="5736"/>
    <cellStyle name="쉼표 [0] 9 4 4" xfId="8143"/>
    <cellStyle name="쉼표 [0] 9_010_주택건설" xfId="3356"/>
    <cellStyle name="쉼표 [0]_2011통계연보" xfId="226"/>
    <cellStyle name="쉼표 [0]_Book1" xfId="227"/>
    <cellStyle name="쉼표 [0]_통계(배수정)xls(1)" xfId="228"/>
    <cellStyle name="스타일 1" xfId="229"/>
    <cellStyle name="스타일 1 2" xfId="2714"/>
    <cellStyle name="스타일 1 2 2" xfId="3357"/>
    <cellStyle name="스타일 1 2 3" xfId="5737"/>
    <cellStyle name="스타일 1 3" xfId="3358"/>
    <cellStyle name="연결된 셀" xfId="230" builtinId="24" customBuiltin="1"/>
    <cellStyle name="연결된 셀 2" xfId="231"/>
    <cellStyle name="연결된 셀 2 2" xfId="3359"/>
    <cellStyle name="연결된 셀 2 2 2" xfId="3360"/>
    <cellStyle name="연결된 셀 2 2 2 2" xfId="3361"/>
    <cellStyle name="연결된 셀 2 2 2 3" xfId="5738"/>
    <cellStyle name="연결된 셀 2 2 3" xfId="5739"/>
    <cellStyle name="연결된 셀 2 3" xfId="3362"/>
    <cellStyle name="연결된 셀 2 3 2" xfId="5740"/>
    <cellStyle name="연결된 셀 2 3 3" xfId="5741"/>
    <cellStyle name="연결된 셀 3" xfId="2715"/>
    <cellStyle name="연결된 셀 3 2" xfId="3363"/>
    <cellStyle name="연결된 셀 3 2 2" xfId="3364"/>
    <cellStyle name="연결된 셀 3 3" xfId="3365"/>
    <cellStyle name="연결된 셀 3_012_보건및사회보장" xfId="3366"/>
    <cellStyle name="연결된 셀 4" xfId="3367"/>
    <cellStyle name="연결된 셀 4 2" xfId="3368"/>
    <cellStyle name="연결된 셀 5" xfId="3369"/>
    <cellStyle name="연결된 셀 5 2" xfId="5742"/>
    <cellStyle name="연결된 셀 5 3" xfId="5743"/>
    <cellStyle name="요약" xfId="232" builtinId="25" customBuiltin="1"/>
    <cellStyle name="요약 2" xfId="233"/>
    <cellStyle name="요약 2 2" xfId="234"/>
    <cellStyle name="요약 2 2 2" xfId="3370"/>
    <cellStyle name="요약 2 2 3" xfId="5744"/>
    <cellStyle name="요약 2 3" xfId="235"/>
    <cellStyle name="요약 2 4" xfId="3371"/>
    <cellStyle name="요약 2 4 2" xfId="3372"/>
    <cellStyle name="요약 2 4 3" xfId="5745"/>
    <cellStyle name="요약 2 5" xfId="3373"/>
    <cellStyle name="요약 2 5 2" xfId="5746"/>
    <cellStyle name="요약 3" xfId="2716"/>
    <cellStyle name="요약 3 2" xfId="3374"/>
    <cellStyle name="요약 3 2 2" xfId="3375"/>
    <cellStyle name="요약 3 3" xfId="3376"/>
    <cellStyle name="요약 3_012_보건및사회보장" xfId="3377"/>
    <cellStyle name="요약 4" xfId="3378"/>
    <cellStyle name="요약 4 2" xfId="3379"/>
    <cellStyle name="요약 5" xfId="3380"/>
    <cellStyle name="요약 5 2" xfId="5747"/>
    <cellStyle name="요약 5 3" xfId="5748"/>
    <cellStyle name="입력" xfId="236" builtinId="20" customBuiltin="1"/>
    <cellStyle name="입력 2" xfId="237"/>
    <cellStyle name="입력 2 2" xfId="238"/>
    <cellStyle name="입력 2 2 2" xfId="2717"/>
    <cellStyle name="입력 2 2 2 2" xfId="3381"/>
    <cellStyle name="입력 2 2 2 3" xfId="3382"/>
    <cellStyle name="입력 2 2 3" xfId="3383"/>
    <cellStyle name="입력 2 2 3 2" xfId="3384"/>
    <cellStyle name="입력 2 2 4" xfId="5749"/>
    <cellStyle name="입력 2 3" xfId="239"/>
    <cellStyle name="입력 2 3 2" xfId="2718"/>
    <cellStyle name="입력 2 3 2 2" xfId="3385"/>
    <cellStyle name="입력 2 3 3" xfId="3386"/>
    <cellStyle name="입력 2 4" xfId="2719"/>
    <cellStyle name="입력 2 4 2" xfId="3387"/>
    <cellStyle name="입력 2 4 3" xfId="5750"/>
    <cellStyle name="입력 2 4 4" xfId="5751"/>
    <cellStyle name="입력 2 5" xfId="3388"/>
    <cellStyle name="입력 2 5 2" xfId="5752"/>
    <cellStyle name="입력 2 6" xfId="3389"/>
    <cellStyle name="입력 3" xfId="2720"/>
    <cellStyle name="입력 3 2" xfId="2721"/>
    <cellStyle name="입력 3 2 2" xfId="3390"/>
    <cellStyle name="입력 3 2 3" xfId="3391"/>
    <cellStyle name="입력 3 2 4" xfId="5753"/>
    <cellStyle name="입력 3 3" xfId="3392"/>
    <cellStyle name="입력 3 4" xfId="3393"/>
    <cellStyle name="입력 3_012_보건및사회보장" xfId="3394"/>
    <cellStyle name="입력 4" xfId="2722"/>
    <cellStyle name="입력 4 2" xfId="3395"/>
    <cellStyle name="입력 4 3" xfId="3396"/>
    <cellStyle name="입력 4 4" xfId="5754"/>
    <cellStyle name="입력 5" xfId="3397"/>
    <cellStyle name="입력 5 2" xfId="5755"/>
    <cellStyle name="입력 5 3" xfId="5756"/>
    <cellStyle name="자리수" xfId="240"/>
    <cellStyle name="자리수 2" xfId="2723"/>
    <cellStyle name="자리수0" xfId="241"/>
    <cellStyle name="자리수0 2" xfId="242"/>
    <cellStyle name="자리수0 2 2" xfId="2724"/>
    <cellStyle name="작은제목" xfId="243"/>
    <cellStyle name="작은제목 2" xfId="2725"/>
    <cellStyle name="작은제목 3" xfId="3398"/>
    <cellStyle name="작은제목 3 2" xfId="5757"/>
    <cellStyle name="제목" xfId="244" builtinId="15" customBuiltin="1"/>
    <cellStyle name="제목 1" xfId="245" builtinId="16" customBuiltin="1"/>
    <cellStyle name="제목 1 2" xfId="246"/>
    <cellStyle name="제목 1 2 2" xfId="3399"/>
    <cellStyle name="제목 1 2 2 2" xfId="3400"/>
    <cellStyle name="제목 1 2 2 2 2" xfId="3401"/>
    <cellStyle name="제목 1 2 2 2 3" xfId="5758"/>
    <cellStyle name="제목 1 2 2 3" xfId="5759"/>
    <cellStyle name="제목 1 2 3" xfId="3402"/>
    <cellStyle name="제목 1 2 3 2" xfId="5760"/>
    <cellStyle name="제목 1 2 3 3" xfId="5761"/>
    <cellStyle name="제목 1 3" xfId="2726"/>
    <cellStyle name="제목 1 3 2" xfId="3403"/>
    <cellStyle name="제목 1 3 3" xfId="3404"/>
    <cellStyle name="제목 1 3_012_보건및사회보장" xfId="3405"/>
    <cellStyle name="제목 1 4" xfId="3406"/>
    <cellStyle name="제목 1 5" xfId="3407"/>
    <cellStyle name="제목 1 5 2" xfId="5762"/>
    <cellStyle name="제목 1 5 3" xfId="5763"/>
    <cellStyle name="제목 10" xfId="5764"/>
    <cellStyle name="제목 11" xfId="5765"/>
    <cellStyle name="제목 12" xfId="5766"/>
    <cellStyle name="제목 13" xfId="5767"/>
    <cellStyle name="제목 14" xfId="5768"/>
    <cellStyle name="제목 15" xfId="5769"/>
    <cellStyle name="제목 16" xfId="5770"/>
    <cellStyle name="제목 17" xfId="5771"/>
    <cellStyle name="제목 18" xfId="5772"/>
    <cellStyle name="제목 19" xfId="5773"/>
    <cellStyle name="제목 2" xfId="247" builtinId="17" customBuiltin="1"/>
    <cellStyle name="제목 2 2" xfId="248"/>
    <cellStyle name="제목 2 2 2" xfId="3408"/>
    <cellStyle name="제목 2 2 2 2" xfId="3409"/>
    <cellStyle name="제목 2 2 2 2 2" xfId="3410"/>
    <cellStyle name="제목 2 2 2 2 3" xfId="5774"/>
    <cellStyle name="제목 2 2 2 3" xfId="5775"/>
    <cellStyle name="제목 2 2 3" xfId="3411"/>
    <cellStyle name="제목 2 2 3 2" xfId="5776"/>
    <cellStyle name="제목 2 2 3 3" xfId="5777"/>
    <cellStyle name="제목 2 3" xfId="2727"/>
    <cellStyle name="제목 2 3 2" xfId="3412"/>
    <cellStyle name="제목 2 3 3" xfId="3413"/>
    <cellStyle name="제목 2 3_012_보건및사회보장" xfId="3414"/>
    <cellStyle name="제목 2 4" xfId="3415"/>
    <cellStyle name="제목 2 5" xfId="3416"/>
    <cellStyle name="제목 2 5 2" xfId="5778"/>
    <cellStyle name="제목 2 5 3" xfId="5779"/>
    <cellStyle name="제목 20" xfId="5780"/>
    <cellStyle name="제목 21" xfId="5781"/>
    <cellStyle name="제목 3" xfId="249" builtinId="18" customBuiltin="1"/>
    <cellStyle name="제목 3 2" xfId="250"/>
    <cellStyle name="제목 3 2 2" xfId="3417"/>
    <cellStyle name="제목 3 2 2 2" xfId="3418"/>
    <cellStyle name="제목 3 2 2 2 2" xfId="3419"/>
    <cellStyle name="제목 3 2 2 2 2 2" xfId="5782"/>
    <cellStyle name="제목 3 2 2 2 3" xfId="5783"/>
    <cellStyle name="제목 3 2 2 3" xfId="5784"/>
    <cellStyle name="제목 3 2 2 3 2" xfId="5785"/>
    <cellStyle name="제목 3 2 3" xfId="3420"/>
    <cellStyle name="제목 3 2 3 2" xfId="5786"/>
    <cellStyle name="제목 3 2 3 3" xfId="5787"/>
    <cellStyle name="제목 3 2 4" xfId="5788"/>
    <cellStyle name="제목 3 3" xfId="2728"/>
    <cellStyle name="제목 3 3 2" xfId="3421"/>
    <cellStyle name="제목 3 3 2 2" xfId="5789"/>
    <cellStyle name="제목 3 3 3" xfId="3422"/>
    <cellStyle name="제목 3 3 3 2" xfId="5790"/>
    <cellStyle name="제목 3 3 4" xfId="5791"/>
    <cellStyle name="제목 3 3_012_보건및사회보장" xfId="3423"/>
    <cellStyle name="제목 3 4" xfId="3424"/>
    <cellStyle name="제목 3 4 2" xfId="5792"/>
    <cellStyle name="제목 3 5" xfId="3425"/>
    <cellStyle name="제목 3 5 2" xfId="5793"/>
    <cellStyle name="제목 3 5 3" xfId="5794"/>
    <cellStyle name="제목 3 6" xfId="5795"/>
    <cellStyle name="제목 4" xfId="251" builtinId="19" customBuiltin="1"/>
    <cellStyle name="제목 4 2" xfId="252"/>
    <cellStyle name="제목 4 2 2" xfId="3426"/>
    <cellStyle name="제목 4 2 2 2" xfId="3427"/>
    <cellStyle name="제목 4 2 2 2 2" xfId="3428"/>
    <cellStyle name="제목 4 2 2 2 3" xfId="5796"/>
    <cellStyle name="제목 4 2 2 3" xfId="5797"/>
    <cellStyle name="제목 4 2 3" xfId="3429"/>
    <cellStyle name="제목 4 2 3 2" xfId="5798"/>
    <cellStyle name="제목 4 2 3 3" xfId="5799"/>
    <cellStyle name="제목 4 3" xfId="2729"/>
    <cellStyle name="제목 4 3 2" xfId="3430"/>
    <cellStyle name="제목 4 3 3" xfId="3431"/>
    <cellStyle name="제목 4 3_012_보건및사회보장" xfId="3432"/>
    <cellStyle name="제목 4 4" xfId="3433"/>
    <cellStyle name="제목 4 5" xfId="3434"/>
    <cellStyle name="제목 4 5 2" xfId="5800"/>
    <cellStyle name="제목 4 5 3" xfId="5801"/>
    <cellStyle name="제목 5" xfId="253"/>
    <cellStyle name="제목 5 2" xfId="3435"/>
    <cellStyle name="제목 5 2 2" xfId="3436"/>
    <cellStyle name="제목 5 2 2 2" xfId="3437"/>
    <cellStyle name="제목 5 2 2 3" xfId="5802"/>
    <cellStyle name="제목 5 2 3" xfId="5803"/>
    <cellStyle name="제목 5 3" xfId="3438"/>
    <cellStyle name="제목 5 3 2" xfId="5804"/>
    <cellStyle name="제목 5 3 3" xfId="5805"/>
    <cellStyle name="제목 6" xfId="2730"/>
    <cellStyle name="제목 7" xfId="3439"/>
    <cellStyle name="제목 8" xfId="5806"/>
    <cellStyle name="제목 9" xfId="5807"/>
    <cellStyle name="좋음" xfId="254" builtinId="26" customBuiltin="1"/>
    <cellStyle name="좋음 2" xfId="255"/>
    <cellStyle name="좋음 2 2" xfId="2731"/>
    <cellStyle name="좋음 2 2 2" xfId="3440"/>
    <cellStyle name="좋음 2 2 2 2" xfId="3441"/>
    <cellStyle name="좋음 2 2 2 3" xfId="5808"/>
    <cellStyle name="좋음 2 2 3" xfId="5809"/>
    <cellStyle name="좋음 2 2 4" xfId="5810"/>
    <cellStyle name="좋음 2 3" xfId="3442"/>
    <cellStyle name="좋음 2 3 2" xfId="5811"/>
    <cellStyle name="좋음 2 3 3" xfId="5812"/>
    <cellStyle name="좋음 3" xfId="2732"/>
    <cellStyle name="좋음 3 2" xfId="2733"/>
    <cellStyle name="좋음 3 2 2" xfId="3443"/>
    <cellStyle name="좋음 3 2 3" xfId="5813"/>
    <cellStyle name="좋음 3 3" xfId="3444"/>
    <cellStyle name="좋음 3_012_보건및사회보장" xfId="3445"/>
    <cellStyle name="좋음 4" xfId="2734"/>
    <cellStyle name="좋음 4 2" xfId="3446"/>
    <cellStyle name="좋음 4 3" xfId="5814"/>
    <cellStyle name="좋음 5" xfId="3447"/>
    <cellStyle name="좋음 5 2" xfId="5815"/>
    <cellStyle name="좋음 5 3" xfId="5816"/>
    <cellStyle name="출력" xfId="256" builtinId="21" customBuiltin="1"/>
    <cellStyle name="출력 2" xfId="257"/>
    <cellStyle name="출력 2 2" xfId="258"/>
    <cellStyle name="출력 2 2 2" xfId="2735"/>
    <cellStyle name="출력 2 2 2 2" xfId="3448"/>
    <cellStyle name="출력 2 2 3" xfId="3449"/>
    <cellStyle name="출력 2 2 4" xfId="5817"/>
    <cellStyle name="출력 2 3" xfId="259"/>
    <cellStyle name="출력 2 3 2" xfId="2736"/>
    <cellStyle name="출력 2 4" xfId="2737"/>
    <cellStyle name="출력 2 4 2" xfId="3450"/>
    <cellStyle name="출력 2 4 3" xfId="5818"/>
    <cellStyle name="출력 2 4 4" xfId="5819"/>
    <cellStyle name="출력 2 5" xfId="3451"/>
    <cellStyle name="출력 2 5 2" xfId="5820"/>
    <cellStyle name="출력 3" xfId="2738"/>
    <cellStyle name="출력 3 2" xfId="2739"/>
    <cellStyle name="출력 3 2 2" xfId="3452"/>
    <cellStyle name="출력 3 2 3" xfId="5821"/>
    <cellStyle name="출력 3 3" xfId="3453"/>
    <cellStyle name="출력 3_012_보건및사회보장" xfId="3454"/>
    <cellStyle name="출력 4" xfId="2740"/>
    <cellStyle name="출력 4 2" xfId="3455"/>
    <cellStyle name="출력 4 3" xfId="5822"/>
    <cellStyle name="출력 5" xfId="3456"/>
    <cellStyle name="출력 5 2" xfId="5823"/>
    <cellStyle name="출력 5 3" xfId="5824"/>
    <cellStyle name="콤마 [0]" xfId="260"/>
    <cellStyle name="콤마 [0] 2" xfId="2741"/>
    <cellStyle name="콤마 [0] 2 2" xfId="2742"/>
    <cellStyle name="콤마 [0] 2 2 2" xfId="2743"/>
    <cellStyle name="콤마 [0] 2 2 2 2" xfId="8055"/>
    <cellStyle name="콤마 [0] 2 2 3" xfId="8054"/>
    <cellStyle name="콤마 [0] 2 3" xfId="8053"/>
    <cellStyle name="콤마 [0] 3" xfId="2744"/>
    <cellStyle name="콤마 [0] 3 2" xfId="2745"/>
    <cellStyle name="콤마 [0] 3 2 2" xfId="8057"/>
    <cellStyle name="콤마 [0] 3 3" xfId="8056"/>
    <cellStyle name="콤마 [0] 4" xfId="3457"/>
    <cellStyle name="콤마 [0] 4 2" xfId="5825"/>
    <cellStyle name="콤마 [0] 4 2 2" xfId="8216"/>
    <cellStyle name="콤마 [0] 4 3" xfId="8144"/>
    <cellStyle name="콤마 [0] 5" xfId="8044"/>
    <cellStyle name="콤마 [0]_+-17.공공사법" xfId="3458"/>
    <cellStyle name="콤마 [0]_-02.토지기후" xfId="261"/>
    <cellStyle name="콤마 [0]_1.농가및농가인구" xfId="262"/>
    <cellStyle name="콤마 [0]_10.잡곡" xfId="263"/>
    <cellStyle name="콤마 [0]_11.두류" xfId="264"/>
    <cellStyle name="콤마 [0]_12.서류" xfId="265"/>
    <cellStyle name="콤마 [0]_13.채소류생산량(1-3)" xfId="266"/>
    <cellStyle name="콤마 [0]_14.특용작물생산량" xfId="267"/>
    <cellStyle name="콤마 [0]_15.과실류생산량" xfId="268"/>
    <cellStyle name="콤마 [0]_2.연령별농가인구" xfId="269"/>
    <cellStyle name="콤마 [0]_2.주민등록인구" xfId="270"/>
    <cellStyle name="콤마 [0]_20.농업협동조합(2-1)" xfId="271"/>
    <cellStyle name="콤마 [0]_21.농업용기구및기계보유 " xfId="272"/>
    <cellStyle name="콤마 [0]_24.가축사육가구및마리(1-2)" xfId="273"/>
    <cellStyle name="콤마 [0]_25.가축전염병발생" xfId="274"/>
    <cellStyle name="콤마 [0]_27.수의사분포" xfId="275"/>
    <cellStyle name="콤마 [0]_28.도축검사" xfId="276"/>
    <cellStyle name="콤마 [0]_3.경지면적" xfId="277"/>
    <cellStyle name="콤마 [0]_30.소유별임야면적" xfId="278"/>
    <cellStyle name="콤마 [0]_33.임산물생산량" xfId="279"/>
    <cellStyle name="콤마 [0]_34.제재공장및생산" xfId="280"/>
    <cellStyle name="콤마 [0]_35.사방사업" xfId="281"/>
    <cellStyle name="콤마 [0]_36.조림" xfId="282"/>
    <cellStyle name="콤마 [0]_37.산림피해" xfId="283"/>
    <cellStyle name="콤마 [0]_43.수산업협동조합" xfId="284"/>
    <cellStyle name="콤마 [0]_5.농업진흥지역지정" xfId="285"/>
    <cellStyle name="콤마 [0]_7.식량작물생산량" xfId="286"/>
    <cellStyle name="콤마 [0]_8.미곡" xfId="287"/>
    <cellStyle name="콤마 [0]_9.맥류" xfId="288"/>
    <cellStyle name="콤마 [2]" xfId="289"/>
    <cellStyle name="콤마 [2] 2" xfId="2746"/>
    <cellStyle name="콤마_  종  합  " xfId="3459"/>
    <cellStyle name="큰제목" xfId="290"/>
    <cellStyle name="큰제목 2" xfId="2747"/>
    <cellStyle name="큰제목 2 2" xfId="3460"/>
    <cellStyle name="큰제목 2 3" xfId="5826"/>
    <cellStyle name="큰제목 3" xfId="3461"/>
    <cellStyle name="큰제목 4" xfId="3462"/>
    <cellStyle name="큰제목 4 2" xfId="5827"/>
    <cellStyle name="통화 [0] 2" xfId="3463"/>
    <cellStyle name="통화 [0] 2 2" xfId="3464"/>
    <cellStyle name="통화 [0] 2 2 2" xfId="8145"/>
    <cellStyle name="통화 [0] 2 3" xfId="3465"/>
    <cellStyle name="통화 [0] 2 4" xfId="5828"/>
    <cellStyle name="통화 [0] 2_010_주택건설" xfId="3466"/>
    <cellStyle name="통화 [0] 3" xfId="3467"/>
    <cellStyle name="퍼센트" xfId="291"/>
    <cellStyle name="퍼센트 2" xfId="292"/>
    <cellStyle name="퍼센트 2 2" xfId="2748"/>
    <cellStyle name="표준" xfId="0" builtinId="0"/>
    <cellStyle name="표준 10" xfId="2749"/>
    <cellStyle name="표준 10 2" xfId="2750"/>
    <cellStyle name="표준 10 2 2" xfId="5829"/>
    <cellStyle name="표준 10 3" xfId="3468"/>
    <cellStyle name="표준 10 4" xfId="3469"/>
    <cellStyle name="표준 10 5" xfId="3720"/>
    <cellStyle name="표준 10 6" xfId="5830"/>
    <cellStyle name="표준 10_010_주택건설" xfId="3470"/>
    <cellStyle name="표준 100" xfId="3471"/>
    <cellStyle name="표준 101" xfId="3472"/>
    <cellStyle name="표준 102" xfId="3473"/>
    <cellStyle name="표준 103" xfId="3474"/>
    <cellStyle name="표준 109" xfId="3475"/>
    <cellStyle name="표준 109 2" xfId="3476"/>
    <cellStyle name="표준 109 3" xfId="5831"/>
    <cellStyle name="표준 11" xfId="2751"/>
    <cellStyle name="표준 11 2" xfId="2752"/>
    <cellStyle name="표준 11 3" xfId="3477"/>
    <cellStyle name="표준 11 4" xfId="3478"/>
    <cellStyle name="표준 11 4 2" xfId="3479"/>
    <cellStyle name="표준 11 4 3" xfId="5832"/>
    <cellStyle name="표준 11 5" xfId="5833"/>
    <cellStyle name="표준 11_012_보건및사회보장" xfId="3480"/>
    <cellStyle name="표준 110" xfId="3481"/>
    <cellStyle name="표준 110 2" xfId="3482"/>
    <cellStyle name="표준 110 3" xfId="5834"/>
    <cellStyle name="표준 111" xfId="3483"/>
    <cellStyle name="표준 111 2" xfId="3484"/>
    <cellStyle name="표준 111 3" xfId="5835"/>
    <cellStyle name="표준 12" xfId="2753"/>
    <cellStyle name="표준 12 2" xfId="2754"/>
    <cellStyle name="표준 12 2 2" xfId="5836"/>
    <cellStyle name="표준 12 3" xfId="5837"/>
    <cellStyle name="표준 12 4" xfId="5838"/>
    <cellStyle name="표준 13" xfId="2755"/>
    <cellStyle name="표준 13 2" xfId="5839"/>
    <cellStyle name="표준 13 3" xfId="5840"/>
    <cellStyle name="표준 13 4" xfId="5841"/>
    <cellStyle name="표준 13 5" xfId="5842"/>
    <cellStyle name="표준 13 6" xfId="5843"/>
    <cellStyle name="표준 14" xfId="2756"/>
    <cellStyle name="표준 14 2" xfId="3485"/>
    <cellStyle name="표준 14 2 2" xfId="3486"/>
    <cellStyle name="표준 14 2 3" xfId="5844"/>
    <cellStyle name="표준 14 3" xfId="5845"/>
    <cellStyle name="표준 15" xfId="3487"/>
    <cellStyle name="표준 15 2" xfId="3488"/>
    <cellStyle name="표준 15 2 2" xfId="5846"/>
    <cellStyle name="표준 15 3" xfId="5847"/>
    <cellStyle name="표준 16" xfId="3489"/>
    <cellStyle name="표준 16 2" xfId="3490"/>
    <cellStyle name="표준 16 2 2" xfId="5848"/>
    <cellStyle name="표준 168" xfId="3491"/>
    <cellStyle name="표준 169" xfId="3492"/>
    <cellStyle name="표준 17" xfId="3493"/>
    <cellStyle name="표준 17 2" xfId="3494"/>
    <cellStyle name="표준 17 2 2" xfId="5849"/>
    <cellStyle name="표준 170" xfId="3495"/>
    <cellStyle name="표준 171" xfId="3496"/>
    <cellStyle name="표준 172" xfId="3497"/>
    <cellStyle name="표준 173" xfId="3498"/>
    <cellStyle name="표준 175" xfId="3499"/>
    <cellStyle name="표준 176" xfId="3500"/>
    <cellStyle name="표준 177" xfId="3501"/>
    <cellStyle name="표준 178" xfId="3502"/>
    <cellStyle name="표준 179" xfId="3503"/>
    <cellStyle name="표준 18" xfId="3504"/>
    <cellStyle name="표준 18 2" xfId="3505"/>
    <cellStyle name="표준 18 3" xfId="3506"/>
    <cellStyle name="표준 18 3 2" xfId="5850"/>
    <cellStyle name="표준 18 3 3" xfId="5851"/>
    <cellStyle name="표준 180" xfId="3507"/>
    <cellStyle name="표준 181" xfId="3508"/>
    <cellStyle name="표준 182" xfId="3509"/>
    <cellStyle name="표준 183" xfId="3510"/>
    <cellStyle name="표준 19" xfId="3511"/>
    <cellStyle name="표준 19 2" xfId="3512"/>
    <cellStyle name="표준 19 2 2" xfId="5852"/>
    <cellStyle name="표준 2" xfId="293"/>
    <cellStyle name="표준 2 10" xfId="294"/>
    <cellStyle name="표준 2 11" xfId="3513"/>
    <cellStyle name="표준 2 11 2" xfId="3514"/>
    <cellStyle name="표준 2 11 2 2" xfId="3515"/>
    <cellStyle name="표준 2 11 2 3" xfId="5853"/>
    <cellStyle name="표준 2 11 3" xfId="5854"/>
    <cellStyle name="표준 2 12" xfId="3516"/>
    <cellStyle name="표준 2 13" xfId="3517"/>
    <cellStyle name="표준 2 14" xfId="3518"/>
    <cellStyle name="표준 2 2" xfId="295"/>
    <cellStyle name="표준 2 2 2" xfId="296"/>
    <cellStyle name="표준 2 2 2 2" xfId="3519"/>
    <cellStyle name="표준 2 2 2 3" xfId="3520"/>
    <cellStyle name="표준 2 2 3" xfId="3521"/>
    <cellStyle name="표준 2 2 3 2" xfId="3522"/>
    <cellStyle name="표준 2 2 3 3" xfId="3523"/>
    <cellStyle name="표준 2 2 3 4" xfId="5855"/>
    <cellStyle name="표준 2 2 3_004_노동" xfId="3524"/>
    <cellStyle name="표준 2 2 4" xfId="3525"/>
    <cellStyle name="표준 2 2 4 2" xfId="3526"/>
    <cellStyle name="표준 2 2 5" xfId="3527"/>
    <cellStyle name="표준 2 2 6" xfId="3528"/>
    <cellStyle name="표준 2 2 6 2" xfId="3529"/>
    <cellStyle name="표준 2 2 7" xfId="3530"/>
    <cellStyle name="표준 2 2 7 2" xfId="5856"/>
    <cellStyle name="표준 2 2_004_노동" xfId="3531"/>
    <cellStyle name="표준 2 3" xfId="297"/>
    <cellStyle name="표준 2 3 2" xfId="298"/>
    <cellStyle name="표준 2 3 2 2" xfId="3532"/>
    <cellStyle name="표준 2 3 2 2 2" xfId="3533"/>
    <cellStyle name="표준 2 3 2 3" xfId="3534"/>
    <cellStyle name="표준 2 3 2_009_유통금융보험및기타서비스" xfId="3535"/>
    <cellStyle name="표준 2 3 3" xfId="3536"/>
    <cellStyle name="표준 2 3 3 2" xfId="3537"/>
    <cellStyle name="표준 2 3 3 3" xfId="3538"/>
    <cellStyle name="표준 2 3 3_010_주택건설" xfId="3539"/>
    <cellStyle name="표준 2 3 4" xfId="3540"/>
    <cellStyle name="표준 2 3 5" xfId="5857"/>
    <cellStyle name="표준 2 3_006_농림수산" xfId="3541"/>
    <cellStyle name="표준 2 4" xfId="299"/>
    <cellStyle name="표준 2 4 10" xfId="5858"/>
    <cellStyle name="표준 2 4 2" xfId="300"/>
    <cellStyle name="표준 2 4 2 2" xfId="2757"/>
    <cellStyle name="표준 2 4 2 2 2" xfId="3542"/>
    <cellStyle name="표준 2 4 2 2 3" xfId="5859"/>
    <cellStyle name="표준 2 4 2 3" xfId="3543"/>
    <cellStyle name="표준 2 4 2_009_유통금융보험및기타서비스" xfId="3544"/>
    <cellStyle name="표준 2 4 3" xfId="3545"/>
    <cellStyle name="표준 2 4 3 2" xfId="3546"/>
    <cellStyle name="표준 2 4 3 3" xfId="3547"/>
    <cellStyle name="표준 2 4 4" xfId="5860"/>
    <cellStyle name="표준 2 4 4 2" xfId="5861"/>
    <cellStyle name="표준 2 4 5" xfId="5862"/>
    <cellStyle name="표준 2 4 6" xfId="5863"/>
    <cellStyle name="표준 2 4 7" xfId="5864"/>
    <cellStyle name="표준 2 4 8" xfId="5865"/>
    <cellStyle name="표준 2 4 9" xfId="5866"/>
    <cellStyle name="표준 2 4_004_노동" xfId="3548"/>
    <cellStyle name="표준 2 5" xfId="301"/>
    <cellStyle name="표준 2 5 2" xfId="302"/>
    <cellStyle name="표준 2 5 2 2" xfId="3549"/>
    <cellStyle name="표준 2 5 3" xfId="3550"/>
    <cellStyle name="표준 2 5_006_농림수산" xfId="3551"/>
    <cellStyle name="표준 2 6" xfId="303"/>
    <cellStyle name="표준 2 6 2" xfId="3552"/>
    <cellStyle name="표준 2 6 2 2" xfId="3553"/>
    <cellStyle name="표준 2 6 3" xfId="3554"/>
    <cellStyle name="표준 2 6 3 2" xfId="3555"/>
    <cellStyle name="표준 2 6_004_노동" xfId="3556"/>
    <cellStyle name="표준 2 7" xfId="304"/>
    <cellStyle name="표준 2 7 2" xfId="5867"/>
    <cellStyle name="표준 2 8" xfId="305"/>
    <cellStyle name="표준 2 9" xfId="306"/>
    <cellStyle name="표준 2_(붙임2) 시정통계 활용도 의견조사표" xfId="3557"/>
    <cellStyle name="표준 2_시군자료(앞_수의사현황포함)(1)" xfId="3726"/>
    <cellStyle name="표준 20" xfId="3558"/>
    <cellStyle name="표준 21" xfId="3559"/>
    <cellStyle name="표준 22" xfId="3560"/>
    <cellStyle name="표준 22 2" xfId="3561"/>
    <cellStyle name="표준 22 3" xfId="5868"/>
    <cellStyle name="표준 23" xfId="3562"/>
    <cellStyle name="표준 24" xfId="3563"/>
    <cellStyle name="표준 25" xfId="3564"/>
    <cellStyle name="표준 26" xfId="3565"/>
    <cellStyle name="표준 26 2" xfId="3566"/>
    <cellStyle name="표준 26 2 2" xfId="5869"/>
    <cellStyle name="표준 27" xfId="3567"/>
    <cellStyle name="표준 27 2" xfId="3568"/>
    <cellStyle name="표준 27 2 2" xfId="5870"/>
    <cellStyle name="표준 28" xfId="3569"/>
    <cellStyle name="표준 29" xfId="3570"/>
    <cellStyle name="표준 3" xfId="307"/>
    <cellStyle name="표준 3 10" xfId="3571"/>
    <cellStyle name="표준 3 10 2" xfId="5871"/>
    <cellStyle name="표준 3 11" xfId="3572"/>
    <cellStyle name="표준 3 12" xfId="2758"/>
    <cellStyle name="표준 3 2" xfId="308"/>
    <cellStyle name="표준 3 2 2" xfId="309"/>
    <cellStyle name="표준 3 2 2 2" xfId="3573"/>
    <cellStyle name="표준 3 2 3" xfId="3574"/>
    <cellStyle name="표준 3 2 3 2" xfId="3575"/>
    <cellStyle name="표준 3 2 4" xfId="3576"/>
    <cellStyle name="표준 3 2 4 2" xfId="5872"/>
    <cellStyle name="표준 3 2 4 3" xfId="5873"/>
    <cellStyle name="표준 3 2 5" xfId="5874"/>
    <cellStyle name="표준 3 2_6.농림수산 37  수정(산림녹지과)" xfId="310"/>
    <cellStyle name="표준 3 3" xfId="311"/>
    <cellStyle name="표준 3 3 2" xfId="312"/>
    <cellStyle name="표준 3 3 2 2" xfId="2759"/>
    <cellStyle name="표준 3 3 2 2 2" xfId="3577"/>
    <cellStyle name="표준 3 3 2 2 3" xfId="5875"/>
    <cellStyle name="표준 3 3 2 3" xfId="3578"/>
    <cellStyle name="표준 3 3 2 3 2" xfId="3579"/>
    <cellStyle name="표준 3 3 2 4" xfId="5876"/>
    <cellStyle name="표준 3 3 2_004_노동" xfId="3580"/>
    <cellStyle name="표준 3 3 3" xfId="2760"/>
    <cellStyle name="표준 3 3 3 2" xfId="2761"/>
    <cellStyle name="표준 3 3 3 2 2" xfId="5877"/>
    <cellStyle name="표준 3 3 3 3" xfId="3581"/>
    <cellStyle name="표준 3 3 3 4" xfId="5878"/>
    <cellStyle name="표준 3 3 3_010_주택건설" xfId="3582"/>
    <cellStyle name="표준 3 3 4" xfId="3583"/>
    <cellStyle name="표준 3 3 5" xfId="5879"/>
    <cellStyle name="표준 3 3_006_농림수산" xfId="3584"/>
    <cellStyle name="표준 3 4" xfId="313"/>
    <cellStyle name="표준 3 4 2" xfId="2762"/>
    <cellStyle name="표준 3 4 2 2" xfId="3585"/>
    <cellStyle name="표준 3 4 2 2 2" xfId="3586"/>
    <cellStyle name="표준 3 4 3" xfId="2763"/>
    <cellStyle name="표준 3 4 3 2" xfId="3587"/>
    <cellStyle name="표준 3 4 3 3" xfId="5880"/>
    <cellStyle name="표준 3 4 3 4" xfId="5881"/>
    <cellStyle name="표준 3 4 4" xfId="3588"/>
    <cellStyle name="표준 3 4_006_농림수산" xfId="3589"/>
    <cellStyle name="표준 3 5" xfId="2764"/>
    <cellStyle name="표준 3 5 2" xfId="2765"/>
    <cellStyle name="표준 3 5 2 2" xfId="3590"/>
    <cellStyle name="표준 3 5 2 3" xfId="5882"/>
    <cellStyle name="표준 3 6" xfId="3591"/>
    <cellStyle name="표준 3 6 2" xfId="3592"/>
    <cellStyle name="표준 3 6 2 2" xfId="3593"/>
    <cellStyle name="표준 3 6 2 3" xfId="5883"/>
    <cellStyle name="표준 3 6 3" xfId="5884"/>
    <cellStyle name="표준 3 7" xfId="3594"/>
    <cellStyle name="표준 3 8" xfId="3595"/>
    <cellStyle name="표준 3 9" xfId="3596"/>
    <cellStyle name="표준 3_004_노동" xfId="3597"/>
    <cellStyle name="표준 30" xfId="3598"/>
    <cellStyle name="표준 31" xfId="3599"/>
    <cellStyle name="표준 32" xfId="3600"/>
    <cellStyle name="표준 33" xfId="3601"/>
    <cellStyle name="표준 34" xfId="3602"/>
    <cellStyle name="표준 35" xfId="3603"/>
    <cellStyle name="표준 36" xfId="3604"/>
    <cellStyle name="표준 37" xfId="3605"/>
    <cellStyle name="표준 38" xfId="3606"/>
    <cellStyle name="표준 39" xfId="3607"/>
    <cellStyle name="표준 4" xfId="314"/>
    <cellStyle name="표준 4 10" xfId="3608"/>
    <cellStyle name="표준 4 10 2" xfId="5885"/>
    <cellStyle name="표준 4 11" xfId="2766"/>
    <cellStyle name="표준 4 11 2" xfId="5886"/>
    <cellStyle name="표준 4 12" xfId="5887"/>
    <cellStyle name="표준 4 2" xfId="315"/>
    <cellStyle name="표준 4 2 2" xfId="316"/>
    <cellStyle name="표준 4 2 3" xfId="3609"/>
    <cellStyle name="표준 4 2 3 2" xfId="3610"/>
    <cellStyle name="표준 4 2 3_012_보건및사회보장" xfId="3611"/>
    <cellStyle name="표준 4 2 4" xfId="3612"/>
    <cellStyle name="표준 4 2 4 2" xfId="3613"/>
    <cellStyle name="표준 4 2_009_유통금융보험및기타서비스" xfId="3614"/>
    <cellStyle name="표준 4 3" xfId="317"/>
    <cellStyle name="표준 4 3 2" xfId="3615"/>
    <cellStyle name="표준 4 3 3" xfId="3616"/>
    <cellStyle name="표준 4 3 4" xfId="5888"/>
    <cellStyle name="표준 4 3_004_노동" xfId="3617"/>
    <cellStyle name="표준 4 4" xfId="318"/>
    <cellStyle name="표준 4 4 2" xfId="3618"/>
    <cellStyle name="표준 4 4 3" xfId="3619"/>
    <cellStyle name="표준 4 4 3 2" xfId="3620"/>
    <cellStyle name="표준 4 4 4" xfId="5889"/>
    <cellStyle name="표준 4 4_004_노동" xfId="3621"/>
    <cellStyle name="표준 4 5" xfId="2767"/>
    <cellStyle name="표준 4 5 2" xfId="2768"/>
    <cellStyle name="표준 4 5 2 2" xfId="3622"/>
    <cellStyle name="표준 4 5 2 2 2" xfId="5890"/>
    <cellStyle name="표준 4 5 2 2 3" xfId="5891"/>
    <cellStyle name="표준 4 5 2 2 4" xfId="5892"/>
    <cellStyle name="표준 4 5 2 3" xfId="3623"/>
    <cellStyle name="표준 4 5 2 4" xfId="5893"/>
    <cellStyle name="표준 4 5 2 5" xfId="5894"/>
    <cellStyle name="표준 4 5 3" xfId="5895"/>
    <cellStyle name="표준 4 6" xfId="3624"/>
    <cellStyle name="표준 4 6 2" xfId="3625"/>
    <cellStyle name="표준 4 6 2 2" xfId="5896"/>
    <cellStyle name="표준 4 6 2 3" xfId="5897"/>
    <cellStyle name="표준 4 6 2 4" xfId="5898"/>
    <cellStyle name="표준 4 6 3" xfId="3626"/>
    <cellStyle name="표준 4 6 4" xfId="5899"/>
    <cellStyle name="표준 4 7" xfId="3627"/>
    <cellStyle name="표준 4 7 2" xfId="3628"/>
    <cellStyle name="표준 4 8" xfId="3629"/>
    <cellStyle name="표준 4 8 2" xfId="3630"/>
    <cellStyle name="표준 4 9" xfId="3631"/>
    <cellStyle name="표준 4 9 2" xfId="5900"/>
    <cellStyle name="표준 4_004_노동" xfId="3632"/>
    <cellStyle name="표준 40" xfId="3633"/>
    <cellStyle name="표준 40 2" xfId="3634"/>
    <cellStyle name="표준 40 2 2" xfId="5901"/>
    <cellStyle name="표준 41" xfId="3635"/>
    <cellStyle name="표준 41 2" xfId="3636"/>
    <cellStyle name="표준 41 2 2" xfId="5902"/>
    <cellStyle name="표준 42" xfId="3637"/>
    <cellStyle name="표준 42 2" xfId="3638"/>
    <cellStyle name="표준 42 3" xfId="5903"/>
    <cellStyle name="표준 43" xfId="3639"/>
    <cellStyle name="표준 43 2" xfId="3640"/>
    <cellStyle name="표준 44" xfId="3641"/>
    <cellStyle name="표준 45" xfId="3642"/>
    <cellStyle name="표준 46" xfId="3643"/>
    <cellStyle name="표준 47" xfId="3644"/>
    <cellStyle name="표준 48" xfId="3645"/>
    <cellStyle name="표준 49" xfId="3646"/>
    <cellStyle name="표준 5" xfId="319"/>
    <cellStyle name="표준 5 10" xfId="3647"/>
    <cellStyle name="표준 5 11" xfId="5904"/>
    <cellStyle name="표준 5 2" xfId="320"/>
    <cellStyle name="표준 5 2 2" xfId="2770"/>
    <cellStyle name="표준 5 2 2 2" xfId="3648"/>
    <cellStyle name="표준 5 2 2 3" xfId="3649"/>
    <cellStyle name="표준 5 2 2_012_보건및사회보장" xfId="3650"/>
    <cellStyle name="표준 5 2 3" xfId="2771"/>
    <cellStyle name="표준 5 2 3 2" xfId="3651"/>
    <cellStyle name="표준 5 2 3 3" xfId="5905"/>
    <cellStyle name="표준 5 2 4" xfId="3652"/>
    <cellStyle name="표준 5 2 5" xfId="2769"/>
    <cellStyle name="표준 5 2_004_노동" xfId="3653"/>
    <cellStyle name="표준 5 3" xfId="2772"/>
    <cellStyle name="표준 5 3 2" xfId="2773"/>
    <cellStyle name="표준 5 3 2 2" xfId="5906"/>
    <cellStyle name="표준 5 3 3" xfId="3654"/>
    <cellStyle name="표준 5 3 4" xfId="3655"/>
    <cellStyle name="표준 5 3 5" xfId="5907"/>
    <cellStyle name="표준 5 3_010_주택건설" xfId="3656"/>
    <cellStyle name="표준 5 4" xfId="3657"/>
    <cellStyle name="표준 5 4 2" xfId="3658"/>
    <cellStyle name="표준 5 4 3" xfId="5908"/>
    <cellStyle name="표준 5 5" xfId="3659"/>
    <cellStyle name="표준 5 6" xfId="3660"/>
    <cellStyle name="표준 5 6 2" xfId="5909"/>
    <cellStyle name="표준 5 7" xfId="3661"/>
    <cellStyle name="표준 5 8" xfId="3662"/>
    <cellStyle name="표준 5 8 2" xfId="5910"/>
    <cellStyle name="표준 5 8 3" xfId="5911"/>
    <cellStyle name="표준 5 9" xfId="3663"/>
    <cellStyle name="표준 5_004_노동" xfId="3664"/>
    <cellStyle name="표준 50" xfId="3665"/>
    <cellStyle name="표준 50 2" xfId="3666"/>
    <cellStyle name="표준 50 2 2" xfId="5912"/>
    <cellStyle name="표준 51" xfId="3667"/>
    <cellStyle name="표준 52" xfId="3668"/>
    <cellStyle name="표준 52 2" xfId="3669"/>
    <cellStyle name="표준 53" xfId="3670"/>
    <cellStyle name="표준 53 2" xfId="3671"/>
    <cellStyle name="표준 54" xfId="3672"/>
    <cellStyle name="표준 55" xfId="3673"/>
    <cellStyle name="표준 56" xfId="3674"/>
    <cellStyle name="표준 57" xfId="5913"/>
    <cellStyle name="표준 58" xfId="5914"/>
    <cellStyle name="표준 59" xfId="5915"/>
    <cellStyle name="표준 6" xfId="321"/>
    <cellStyle name="표준 6 10" xfId="5916"/>
    <cellStyle name="표준 6 11" xfId="5917"/>
    <cellStyle name="표준 6 2" xfId="2774"/>
    <cellStyle name="표준 6 2 2" xfId="3675"/>
    <cellStyle name="표준 6 2 3" xfId="5918"/>
    <cellStyle name="표준 6 2_010_주택건설" xfId="3676"/>
    <cellStyle name="표준 6 3" xfId="2775"/>
    <cellStyle name="표준 6 3 2" xfId="2776"/>
    <cellStyle name="표준 6 3 2 2" xfId="3677"/>
    <cellStyle name="표준 6 3 3" xfId="3678"/>
    <cellStyle name="표준 6 3 4" xfId="5919"/>
    <cellStyle name="표준 6 3_004_노동" xfId="3679"/>
    <cellStyle name="표준 6 4" xfId="3680"/>
    <cellStyle name="표준 6 4 2" xfId="3681"/>
    <cellStyle name="표준 6 4 3" xfId="5920"/>
    <cellStyle name="표준 6 5" xfId="3682"/>
    <cellStyle name="표준 6 5 2" xfId="3683"/>
    <cellStyle name="표준 6 5 3" xfId="5921"/>
    <cellStyle name="표준 6 6" xfId="3684"/>
    <cellStyle name="표준 6 7" xfId="3685"/>
    <cellStyle name="표준 6 7 2" xfId="5922"/>
    <cellStyle name="표준 6 7 2 2" xfId="5923"/>
    <cellStyle name="표준 6 7 3" xfId="5924"/>
    <cellStyle name="표준 6 8" xfId="5925"/>
    <cellStyle name="표준 6 9" xfId="5926"/>
    <cellStyle name="표준 6_004_노동" xfId="3686"/>
    <cellStyle name="표준 60" xfId="5927"/>
    <cellStyle name="표준 61" xfId="5928"/>
    <cellStyle name="표준 61 10" xfId="5929"/>
    <cellStyle name="표준 61 10 2" xfId="6059"/>
    <cellStyle name="표준 61 10 2 2" xfId="6320"/>
    <cellStyle name="표준 61 10 2 2 2" xfId="6996"/>
    <cellStyle name="표준 61 10 2 2 2 2" xfId="9193"/>
    <cellStyle name="표준 61 10 2 2 3" xfId="7671"/>
    <cellStyle name="표준 61 10 2 2 3 2" xfId="9868"/>
    <cellStyle name="표준 61 10 2 2 4" xfId="8518"/>
    <cellStyle name="표준 61 10 2 3" xfId="6546"/>
    <cellStyle name="표준 61 10 2 3 2" xfId="7221"/>
    <cellStyle name="표준 61 10 2 3 2 2" xfId="9418"/>
    <cellStyle name="표준 61 10 2 3 3" xfId="7896"/>
    <cellStyle name="표준 61 10 2 3 3 2" xfId="10093"/>
    <cellStyle name="표준 61 10 2 3 4" xfId="8743"/>
    <cellStyle name="표준 61 10 2 4" xfId="6771"/>
    <cellStyle name="표준 61 10 2 4 2" xfId="8968"/>
    <cellStyle name="표준 61 10 2 5" xfId="7446"/>
    <cellStyle name="표준 61 10 2 5 2" xfId="9643"/>
    <cellStyle name="표준 61 10 2 6" xfId="8293"/>
    <cellStyle name="표준 61 10 3" xfId="6168"/>
    <cellStyle name="표준 61 10 3 2" xfId="6395"/>
    <cellStyle name="표준 61 10 3 2 2" xfId="7071"/>
    <cellStyle name="표준 61 10 3 2 2 2" xfId="9268"/>
    <cellStyle name="표준 61 10 3 2 3" xfId="7746"/>
    <cellStyle name="표준 61 10 3 2 3 2" xfId="9943"/>
    <cellStyle name="표준 61 10 3 2 4" xfId="8593"/>
    <cellStyle name="표준 61 10 3 3" xfId="6621"/>
    <cellStyle name="표준 61 10 3 3 2" xfId="7296"/>
    <cellStyle name="표준 61 10 3 3 2 2" xfId="9493"/>
    <cellStyle name="표준 61 10 3 3 3" xfId="7971"/>
    <cellStyle name="표준 61 10 3 3 3 2" xfId="10168"/>
    <cellStyle name="표준 61 10 3 3 4" xfId="8818"/>
    <cellStyle name="표준 61 10 3 4" xfId="6846"/>
    <cellStyle name="표준 61 10 3 4 2" xfId="9043"/>
    <cellStyle name="표준 61 10 3 5" xfId="7521"/>
    <cellStyle name="표준 61 10 3 5 2" xfId="9718"/>
    <cellStyle name="표준 61 10 3 6" xfId="8368"/>
    <cellStyle name="표준 61 10 4" xfId="6245"/>
    <cellStyle name="표준 61 10 4 2" xfId="6921"/>
    <cellStyle name="표준 61 10 4 2 2" xfId="9118"/>
    <cellStyle name="표준 61 10 4 3" xfId="7596"/>
    <cellStyle name="표준 61 10 4 3 2" xfId="9793"/>
    <cellStyle name="표준 61 10 4 4" xfId="8443"/>
    <cellStyle name="표준 61 10 5" xfId="6471"/>
    <cellStyle name="표준 61 10 5 2" xfId="7146"/>
    <cellStyle name="표준 61 10 5 2 2" xfId="9343"/>
    <cellStyle name="표준 61 10 5 3" xfId="7821"/>
    <cellStyle name="표준 61 10 5 3 2" xfId="10018"/>
    <cellStyle name="표준 61 10 5 4" xfId="8668"/>
    <cellStyle name="표준 61 10 6" xfId="6696"/>
    <cellStyle name="표준 61 10 6 2" xfId="8893"/>
    <cellStyle name="표준 61 10 7" xfId="7371"/>
    <cellStyle name="표준 61 10 7 2" xfId="9568"/>
    <cellStyle name="표준 61 10 8" xfId="8218"/>
    <cellStyle name="표준 61 11" xfId="5930"/>
    <cellStyle name="표준 61 11 2" xfId="6060"/>
    <cellStyle name="표준 61 11 2 2" xfId="6321"/>
    <cellStyle name="표준 61 11 2 2 2" xfId="6997"/>
    <cellStyle name="표준 61 11 2 2 2 2" xfId="9194"/>
    <cellStyle name="표준 61 11 2 2 3" xfId="7672"/>
    <cellStyle name="표준 61 11 2 2 3 2" xfId="9869"/>
    <cellStyle name="표준 61 11 2 2 4" xfId="8519"/>
    <cellStyle name="표준 61 11 2 3" xfId="6547"/>
    <cellStyle name="표준 61 11 2 3 2" xfId="7222"/>
    <cellStyle name="표준 61 11 2 3 2 2" xfId="9419"/>
    <cellStyle name="표준 61 11 2 3 3" xfId="7897"/>
    <cellStyle name="표준 61 11 2 3 3 2" xfId="10094"/>
    <cellStyle name="표준 61 11 2 3 4" xfId="8744"/>
    <cellStyle name="표준 61 11 2 4" xfId="6772"/>
    <cellStyle name="표준 61 11 2 4 2" xfId="8969"/>
    <cellStyle name="표준 61 11 2 5" xfId="7447"/>
    <cellStyle name="표준 61 11 2 5 2" xfId="9644"/>
    <cellStyle name="표준 61 11 2 6" xfId="8294"/>
    <cellStyle name="표준 61 11 3" xfId="6169"/>
    <cellStyle name="표준 61 11 3 2" xfId="6396"/>
    <cellStyle name="표준 61 11 3 2 2" xfId="7072"/>
    <cellStyle name="표준 61 11 3 2 2 2" xfId="9269"/>
    <cellStyle name="표준 61 11 3 2 3" xfId="7747"/>
    <cellStyle name="표준 61 11 3 2 3 2" xfId="9944"/>
    <cellStyle name="표준 61 11 3 2 4" xfId="8594"/>
    <cellStyle name="표준 61 11 3 3" xfId="6622"/>
    <cellStyle name="표준 61 11 3 3 2" xfId="7297"/>
    <cellStyle name="표준 61 11 3 3 2 2" xfId="9494"/>
    <cellStyle name="표준 61 11 3 3 3" xfId="7972"/>
    <cellStyle name="표준 61 11 3 3 3 2" xfId="10169"/>
    <cellStyle name="표준 61 11 3 3 4" xfId="8819"/>
    <cellStyle name="표준 61 11 3 4" xfId="6847"/>
    <cellStyle name="표준 61 11 3 4 2" xfId="9044"/>
    <cellStyle name="표준 61 11 3 5" xfId="7522"/>
    <cellStyle name="표준 61 11 3 5 2" xfId="9719"/>
    <cellStyle name="표준 61 11 3 6" xfId="8369"/>
    <cellStyle name="표준 61 11 4" xfId="6246"/>
    <cellStyle name="표준 61 11 4 2" xfId="6922"/>
    <cellStyle name="표준 61 11 4 2 2" xfId="9119"/>
    <cellStyle name="표준 61 11 4 3" xfId="7597"/>
    <cellStyle name="표준 61 11 4 3 2" xfId="9794"/>
    <cellStyle name="표준 61 11 4 4" xfId="8444"/>
    <cellStyle name="표준 61 11 5" xfId="6472"/>
    <cellStyle name="표준 61 11 5 2" xfId="7147"/>
    <cellStyle name="표준 61 11 5 2 2" xfId="9344"/>
    <cellStyle name="표준 61 11 5 3" xfId="7822"/>
    <cellStyle name="표준 61 11 5 3 2" xfId="10019"/>
    <cellStyle name="표준 61 11 5 4" xfId="8669"/>
    <cellStyle name="표준 61 11 6" xfId="6697"/>
    <cellStyle name="표준 61 11 6 2" xfId="8894"/>
    <cellStyle name="표준 61 11 7" xfId="7372"/>
    <cellStyle name="표준 61 11 7 2" xfId="9569"/>
    <cellStyle name="표준 61 11 8" xfId="8219"/>
    <cellStyle name="표준 61 12" xfId="6058"/>
    <cellStyle name="표준 61 12 2" xfId="6319"/>
    <cellStyle name="표준 61 12 2 2" xfId="6995"/>
    <cellStyle name="표준 61 12 2 2 2" xfId="9192"/>
    <cellStyle name="표준 61 12 2 3" xfId="7670"/>
    <cellStyle name="표준 61 12 2 3 2" xfId="9867"/>
    <cellStyle name="표준 61 12 2 4" xfId="8517"/>
    <cellStyle name="표준 61 12 3" xfId="6545"/>
    <cellStyle name="표준 61 12 3 2" xfId="7220"/>
    <cellStyle name="표준 61 12 3 2 2" xfId="9417"/>
    <cellStyle name="표준 61 12 3 3" xfId="7895"/>
    <cellStyle name="표준 61 12 3 3 2" xfId="10092"/>
    <cellStyle name="표준 61 12 3 4" xfId="8742"/>
    <cellStyle name="표준 61 12 4" xfId="6770"/>
    <cellStyle name="표준 61 12 4 2" xfId="8967"/>
    <cellStyle name="표준 61 12 5" xfId="7445"/>
    <cellStyle name="표준 61 12 5 2" xfId="9642"/>
    <cellStyle name="표준 61 12 6" xfId="8292"/>
    <cellStyle name="표준 61 13" xfId="6167"/>
    <cellStyle name="표준 61 13 2" xfId="6394"/>
    <cellStyle name="표준 61 13 2 2" xfId="7070"/>
    <cellStyle name="표준 61 13 2 2 2" xfId="9267"/>
    <cellStyle name="표준 61 13 2 3" xfId="7745"/>
    <cellStyle name="표준 61 13 2 3 2" xfId="9942"/>
    <cellStyle name="표준 61 13 2 4" xfId="8592"/>
    <cellStyle name="표준 61 13 3" xfId="6620"/>
    <cellStyle name="표준 61 13 3 2" xfId="7295"/>
    <cellStyle name="표준 61 13 3 2 2" xfId="9492"/>
    <cellStyle name="표준 61 13 3 3" xfId="7970"/>
    <cellStyle name="표준 61 13 3 3 2" xfId="10167"/>
    <cellStyle name="표준 61 13 3 4" xfId="8817"/>
    <cellStyle name="표준 61 13 4" xfId="6845"/>
    <cellStyle name="표준 61 13 4 2" xfId="9042"/>
    <cellStyle name="표준 61 13 5" xfId="7520"/>
    <cellStyle name="표준 61 13 5 2" xfId="9717"/>
    <cellStyle name="표준 61 13 6" xfId="8367"/>
    <cellStyle name="표준 61 14" xfId="6244"/>
    <cellStyle name="표준 61 14 2" xfId="6920"/>
    <cellStyle name="표준 61 14 2 2" xfId="9117"/>
    <cellStyle name="표준 61 14 3" xfId="7595"/>
    <cellStyle name="표준 61 14 3 2" xfId="9792"/>
    <cellStyle name="표준 61 14 4" xfId="8442"/>
    <cellStyle name="표준 61 15" xfId="6470"/>
    <cellStyle name="표준 61 15 2" xfId="7145"/>
    <cellStyle name="표준 61 15 2 2" xfId="9342"/>
    <cellStyle name="표준 61 15 3" xfId="7820"/>
    <cellStyle name="표준 61 15 3 2" xfId="10017"/>
    <cellStyle name="표준 61 15 4" xfId="8667"/>
    <cellStyle name="표준 61 16" xfId="6695"/>
    <cellStyle name="표준 61 16 2" xfId="8892"/>
    <cellStyle name="표준 61 17" xfId="7370"/>
    <cellStyle name="표준 61 17 2" xfId="9567"/>
    <cellStyle name="표준 61 18" xfId="8217"/>
    <cellStyle name="표준 61 2" xfId="5931"/>
    <cellStyle name="표준 61 3" xfId="5932"/>
    <cellStyle name="표준 61 3 2" xfId="6061"/>
    <cellStyle name="표준 61 3 2 2" xfId="6322"/>
    <cellStyle name="표준 61 3 2 2 2" xfId="6998"/>
    <cellStyle name="표준 61 3 2 2 2 2" xfId="9195"/>
    <cellStyle name="표준 61 3 2 2 3" xfId="7673"/>
    <cellStyle name="표준 61 3 2 2 3 2" xfId="9870"/>
    <cellStyle name="표준 61 3 2 2 4" xfId="8520"/>
    <cellStyle name="표준 61 3 2 3" xfId="6548"/>
    <cellStyle name="표준 61 3 2 3 2" xfId="7223"/>
    <cellStyle name="표준 61 3 2 3 2 2" xfId="9420"/>
    <cellStyle name="표준 61 3 2 3 3" xfId="7898"/>
    <cellStyle name="표준 61 3 2 3 3 2" xfId="10095"/>
    <cellStyle name="표준 61 3 2 3 4" xfId="8745"/>
    <cellStyle name="표준 61 3 2 4" xfId="6773"/>
    <cellStyle name="표준 61 3 2 4 2" xfId="8970"/>
    <cellStyle name="표준 61 3 2 5" xfId="7448"/>
    <cellStyle name="표준 61 3 2 5 2" xfId="9645"/>
    <cellStyle name="표준 61 3 2 6" xfId="8295"/>
    <cellStyle name="표준 61 3 3" xfId="6170"/>
    <cellStyle name="표준 61 3 3 2" xfId="6397"/>
    <cellStyle name="표준 61 3 3 2 2" xfId="7073"/>
    <cellStyle name="표준 61 3 3 2 2 2" xfId="9270"/>
    <cellStyle name="표준 61 3 3 2 3" xfId="7748"/>
    <cellStyle name="표준 61 3 3 2 3 2" xfId="9945"/>
    <cellStyle name="표준 61 3 3 2 4" xfId="8595"/>
    <cellStyle name="표준 61 3 3 3" xfId="6623"/>
    <cellStyle name="표준 61 3 3 3 2" xfId="7298"/>
    <cellStyle name="표준 61 3 3 3 2 2" xfId="9495"/>
    <cellStyle name="표준 61 3 3 3 3" xfId="7973"/>
    <cellStyle name="표준 61 3 3 3 3 2" xfId="10170"/>
    <cellStyle name="표준 61 3 3 3 4" xfId="8820"/>
    <cellStyle name="표준 61 3 3 4" xfId="6848"/>
    <cellStyle name="표준 61 3 3 4 2" xfId="9045"/>
    <cellStyle name="표준 61 3 3 5" xfId="7523"/>
    <cellStyle name="표준 61 3 3 5 2" xfId="9720"/>
    <cellStyle name="표준 61 3 3 6" xfId="8370"/>
    <cellStyle name="표준 61 3 4" xfId="6247"/>
    <cellStyle name="표준 61 3 4 2" xfId="6923"/>
    <cellStyle name="표준 61 3 4 2 2" xfId="9120"/>
    <cellStyle name="표준 61 3 4 3" xfId="7598"/>
    <cellStyle name="표준 61 3 4 3 2" xfId="9795"/>
    <cellStyle name="표준 61 3 4 4" xfId="8445"/>
    <cellStyle name="표준 61 3 5" xfId="6473"/>
    <cellStyle name="표준 61 3 5 2" xfId="7148"/>
    <cellStyle name="표준 61 3 5 2 2" xfId="9345"/>
    <cellStyle name="표준 61 3 5 3" xfId="7823"/>
    <cellStyle name="표준 61 3 5 3 2" xfId="10020"/>
    <cellStyle name="표준 61 3 5 4" xfId="8670"/>
    <cellStyle name="표준 61 3 6" xfId="6698"/>
    <cellStyle name="표준 61 3 6 2" xfId="8895"/>
    <cellStyle name="표준 61 3 7" xfId="7373"/>
    <cellStyle name="표준 61 3 7 2" xfId="9570"/>
    <cellStyle name="표준 61 3 8" xfId="8220"/>
    <cellStyle name="표준 61 4" xfId="5933"/>
    <cellStyle name="표준 61 4 2" xfId="6062"/>
    <cellStyle name="표준 61 4 2 2" xfId="6323"/>
    <cellStyle name="표준 61 4 2 2 2" xfId="6999"/>
    <cellStyle name="표준 61 4 2 2 2 2" xfId="9196"/>
    <cellStyle name="표준 61 4 2 2 3" xfId="7674"/>
    <cellStyle name="표준 61 4 2 2 3 2" xfId="9871"/>
    <cellStyle name="표준 61 4 2 2 4" xfId="8521"/>
    <cellStyle name="표준 61 4 2 3" xfId="6549"/>
    <cellStyle name="표준 61 4 2 3 2" xfId="7224"/>
    <cellStyle name="표준 61 4 2 3 2 2" xfId="9421"/>
    <cellStyle name="표준 61 4 2 3 3" xfId="7899"/>
    <cellStyle name="표준 61 4 2 3 3 2" xfId="10096"/>
    <cellStyle name="표준 61 4 2 3 4" xfId="8746"/>
    <cellStyle name="표준 61 4 2 4" xfId="6774"/>
    <cellStyle name="표준 61 4 2 4 2" xfId="8971"/>
    <cellStyle name="표준 61 4 2 5" xfId="7449"/>
    <cellStyle name="표준 61 4 2 5 2" xfId="9646"/>
    <cellStyle name="표준 61 4 2 6" xfId="8296"/>
    <cellStyle name="표준 61 4 3" xfId="6171"/>
    <cellStyle name="표준 61 4 3 2" xfId="6398"/>
    <cellStyle name="표준 61 4 3 2 2" xfId="7074"/>
    <cellStyle name="표준 61 4 3 2 2 2" xfId="9271"/>
    <cellStyle name="표준 61 4 3 2 3" xfId="7749"/>
    <cellStyle name="표준 61 4 3 2 3 2" xfId="9946"/>
    <cellStyle name="표준 61 4 3 2 4" xfId="8596"/>
    <cellStyle name="표준 61 4 3 3" xfId="6624"/>
    <cellStyle name="표준 61 4 3 3 2" xfId="7299"/>
    <cellStyle name="표준 61 4 3 3 2 2" xfId="9496"/>
    <cellStyle name="표준 61 4 3 3 3" xfId="7974"/>
    <cellStyle name="표준 61 4 3 3 3 2" xfId="10171"/>
    <cellStyle name="표준 61 4 3 3 4" xfId="8821"/>
    <cellStyle name="표준 61 4 3 4" xfId="6849"/>
    <cellStyle name="표준 61 4 3 4 2" xfId="9046"/>
    <cellStyle name="표준 61 4 3 5" xfId="7524"/>
    <cellStyle name="표준 61 4 3 5 2" xfId="9721"/>
    <cellStyle name="표준 61 4 3 6" xfId="8371"/>
    <cellStyle name="표준 61 4 4" xfId="6248"/>
    <cellStyle name="표준 61 4 4 2" xfId="6924"/>
    <cellStyle name="표준 61 4 4 2 2" xfId="9121"/>
    <cellStyle name="표준 61 4 4 3" xfId="7599"/>
    <cellStyle name="표준 61 4 4 3 2" xfId="9796"/>
    <cellStyle name="표준 61 4 4 4" xfId="8446"/>
    <cellStyle name="표준 61 4 5" xfId="6474"/>
    <cellStyle name="표준 61 4 5 2" xfId="7149"/>
    <cellStyle name="표준 61 4 5 2 2" xfId="9346"/>
    <cellStyle name="표준 61 4 5 3" xfId="7824"/>
    <cellStyle name="표준 61 4 5 3 2" xfId="10021"/>
    <cellStyle name="표준 61 4 5 4" xfId="8671"/>
    <cellStyle name="표준 61 4 6" xfId="6699"/>
    <cellStyle name="표준 61 4 6 2" xfId="8896"/>
    <cellStyle name="표준 61 4 7" xfId="7374"/>
    <cellStyle name="표준 61 4 7 2" xfId="9571"/>
    <cellStyle name="표준 61 4 8" xfId="8221"/>
    <cellStyle name="표준 61 5" xfId="5934"/>
    <cellStyle name="표준 61 5 2" xfId="6063"/>
    <cellStyle name="표준 61 5 2 2" xfId="6324"/>
    <cellStyle name="표준 61 5 2 2 2" xfId="7000"/>
    <cellStyle name="표준 61 5 2 2 2 2" xfId="9197"/>
    <cellStyle name="표준 61 5 2 2 3" xfId="7675"/>
    <cellStyle name="표준 61 5 2 2 3 2" xfId="9872"/>
    <cellStyle name="표준 61 5 2 2 4" xfId="8522"/>
    <cellStyle name="표준 61 5 2 3" xfId="6550"/>
    <cellStyle name="표준 61 5 2 3 2" xfId="7225"/>
    <cellStyle name="표준 61 5 2 3 2 2" xfId="9422"/>
    <cellStyle name="표준 61 5 2 3 3" xfId="7900"/>
    <cellStyle name="표준 61 5 2 3 3 2" xfId="10097"/>
    <cellStyle name="표준 61 5 2 3 4" xfId="8747"/>
    <cellStyle name="표준 61 5 2 4" xfId="6775"/>
    <cellStyle name="표준 61 5 2 4 2" xfId="8972"/>
    <cellStyle name="표준 61 5 2 5" xfId="7450"/>
    <cellStyle name="표준 61 5 2 5 2" xfId="9647"/>
    <cellStyle name="표준 61 5 2 6" xfId="8297"/>
    <cellStyle name="표준 61 5 3" xfId="6172"/>
    <cellStyle name="표준 61 5 3 2" xfId="6399"/>
    <cellStyle name="표준 61 5 3 2 2" xfId="7075"/>
    <cellStyle name="표준 61 5 3 2 2 2" xfId="9272"/>
    <cellStyle name="표준 61 5 3 2 3" xfId="7750"/>
    <cellStyle name="표준 61 5 3 2 3 2" xfId="9947"/>
    <cellStyle name="표준 61 5 3 2 4" xfId="8597"/>
    <cellStyle name="표준 61 5 3 3" xfId="6625"/>
    <cellStyle name="표준 61 5 3 3 2" xfId="7300"/>
    <cellStyle name="표준 61 5 3 3 2 2" xfId="9497"/>
    <cellStyle name="표준 61 5 3 3 3" xfId="7975"/>
    <cellStyle name="표준 61 5 3 3 3 2" xfId="10172"/>
    <cellStyle name="표준 61 5 3 3 4" xfId="8822"/>
    <cellStyle name="표준 61 5 3 4" xfId="6850"/>
    <cellStyle name="표준 61 5 3 4 2" xfId="9047"/>
    <cellStyle name="표준 61 5 3 5" xfId="7525"/>
    <cellStyle name="표준 61 5 3 5 2" xfId="9722"/>
    <cellStyle name="표준 61 5 3 6" xfId="8372"/>
    <cellStyle name="표준 61 5 4" xfId="6249"/>
    <cellStyle name="표준 61 5 4 2" xfId="6925"/>
    <cellStyle name="표준 61 5 4 2 2" xfId="9122"/>
    <cellStyle name="표준 61 5 4 3" xfId="7600"/>
    <cellStyle name="표준 61 5 4 3 2" xfId="9797"/>
    <cellStyle name="표준 61 5 4 4" xfId="8447"/>
    <cellStyle name="표준 61 5 5" xfId="6475"/>
    <cellStyle name="표준 61 5 5 2" xfId="7150"/>
    <cellStyle name="표준 61 5 5 2 2" xfId="9347"/>
    <cellStyle name="표준 61 5 5 3" xfId="7825"/>
    <cellStyle name="표준 61 5 5 3 2" xfId="10022"/>
    <cellStyle name="표준 61 5 5 4" xfId="8672"/>
    <cellStyle name="표준 61 5 6" xfId="6700"/>
    <cellStyle name="표준 61 5 6 2" xfId="8897"/>
    <cellStyle name="표준 61 5 7" xfId="7375"/>
    <cellStyle name="표준 61 5 7 2" xfId="9572"/>
    <cellStyle name="표준 61 5 8" xfId="8222"/>
    <cellStyle name="표준 61 6" xfId="5935"/>
    <cellStyle name="표준 61 6 2" xfId="6064"/>
    <cellStyle name="표준 61 6 2 2" xfId="6325"/>
    <cellStyle name="표준 61 6 2 2 2" xfId="7001"/>
    <cellStyle name="표준 61 6 2 2 2 2" xfId="9198"/>
    <cellStyle name="표준 61 6 2 2 3" xfId="7676"/>
    <cellStyle name="표준 61 6 2 2 3 2" xfId="9873"/>
    <cellStyle name="표준 61 6 2 2 4" xfId="8523"/>
    <cellStyle name="표준 61 6 2 3" xfId="6551"/>
    <cellStyle name="표준 61 6 2 3 2" xfId="7226"/>
    <cellStyle name="표준 61 6 2 3 2 2" xfId="9423"/>
    <cellStyle name="표준 61 6 2 3 3" xfId="7901"/>
    <cellStyle name="표준 61 6 2 3 3 2" xfId="10098"/>
    <cellStyle name="표준 61 6 2 3 4" xfId="8748"/>
    <cellStyle name="표준 61 6 2 4" xfId="6776"/>
    <cellStyle name="표준 61 6 2 4 2" xfId="8973"/>
    <cellStyle name="표준 61 6 2 5" xfId="7451"/>
    <cellStyle name="표준 61 6 2 5 2" xfId="9648"/>
    <cellStyle name="표준 61 6 2 6" xfId="8298"/>
    <cellStyle name="표준 61 6 3" xfId="6173"/>
    <cellStyle name="표준 61 6 3 2" xfId="6400"/>
    <cellStyle name="표준 61 6 3 2 2" xfId="7076"/>
    <cellStyle name="표준 61 6 3 2 2 2" xfId="9273"/>
    <cellStyle name="표준 61 6 3 2 3" xfId="7751"/>
    <cellStyle name="표준 61 6 3 2 3 2" xfId="9948"/>
    <cellStyle name="표준 61 6 3 2 4" xfId="8598"/>
    <cellStyle name="표준 61 6 3 3" xfId="6626"/>
    <cellStyle name="표준 61 6 3 3 2" xfId="7301"/>
    <cellStyle name="표준 61 6 3 3 2 2" xfId="9498"/>
    <cellStyle name="표준 61 6 3 3 3" xfId="7976"/>
    <cellStyle name="표준 61 6 3 3 3 2" xfId="10173"/>
    <cellStyle name="표준 61 6 3 3 4" xfId="8823"/>
    <cellStyle name="표준 61 6 3 4" xfId="6851"/>
    <cellStyle name="표준 61 6 3 4 2" xfId="9048"/>
    <cellStyle name="표준 61 6 3 5" xfId="7526"/>
    <cellStyle name="표준 61 6 3 5 2" xfId="9723"/>
    <cellStyle name="표준 61 6 3 6" xfId="8373"/>
    <cellStyle name="표준 61 6 4" xfId="6250"/>
    <cellStyle name="표준 61 6 4 2" xfId="6926"/>
    <cellStyle name="표준 61 6 4 2 2" xfId="9123"/>
    <cellStyle name="표준 61 6 4 3" xfId="7601"/>
    <cellStyle name="표준 61 6 4 3 2" xfId="9798"/>
    <cellStyle name="표준 61 6 4 4" xfId="8448"/>
    <cellStyle name="표준 61 6 5" xfId="6476"/>
    <cellStyle name="표준 61 6 5 2" xfId="7151"/>
    <cellStyle name="표준 61 6 5 2 2" xfId="9348"/>
    <cellStyle name="표준 61 6 5 3" xfId="7826"/>
    <cellStyle name="표준 61 6 5 3 2" xfId="10023"/>
    <cellStyle name="표준 61 6 5 4" xfId="8673"/>
    <cellStyle name="표준 61 6 6" xfId="6701"/>
    <cellStyle name="표준 61 6 6 2" xfId="8898"/>
    <cellStyle name="표준 61 6 7" xfId="7376"/>
    <cellStyle name="표준 61 6 7 2" xfId="9573"/>
    <cellStyle name="표준 61 6 8" xfId="8223"/>
    <cellStyle name="표준 61 7" xfId="5936"/>
    <cellStyle name="표준 61 7 2" xfId="6065"/>
    <cellStyle name="표준 61 7 2 2" xfId="6326"/>
    <cellStyle name="표준 61 7 2 2 2" xfId="7002"/>
    <cellStyle name="표준 61 7 2 2 2 2" xfId="9199"/>
    <cellStyle name="표준 61 7 2 2 3" xfId="7677"/>
    <cellStyle name="표준 61 7 2 2 3 2" xfId="9874"/>
    <cellStyle name="표준 61 7 2 2 4" xfId="8524"/>
    <cellStyle name="표준 61 7 2 3" xfId="6552"/>
    <cellStyle name="표준 61 7 2 3 2" xfId="7227"/>
    <cellStyle name="표준 61 7 2 3 2 2" xfId="9424"/>
    <cellStyle name="표준 61 7 2 3 3" xfId="7902"/>
    <cellStyle name="표준 61 7 2 3 3 2" xfId="10099"/>
    <cellStyle name="표준 61 7 2 3 4" xfId="8749"/>
    <cellStyle name="표준 61 7 2 4" xfId="6777"/>
    <cellStyle name="표준 61 7 2 4 2" xfId="8974"/>
    <cellStyle name="표준 61 7 2 5" xfId="7452"/>
    <cellStyle name="표준 61 7 2 5 2" xfId="9649"/>
    <cellStyle name="표준 61 7 2 6" xfId="8299"/>
    <cellStyle name="표준 61 7 3" xfId="6174"/>
    <cellStyle name="표준 61 7 3 2" xfId="6401"/>
    <cellStyle name="표준 61 7 3 2 2" xfId="7077"/>
    <cellStyle name="표준 61 7 3 2 2 2" xfId="9274"/>
    <cellStyle name="표준 61 7 3 2 3" xfId="7752"/>
    <cellStyle name="표준 61 7 3 2 3 2" xfId="9949"/>
    <cellStyle name="표준 61 7 3 2 4" xfId="8599"/>
    <cellStyle name="표준 61 7 3 3" xfId="6627"/>
    <cellStyle name="표준 61 7 3 3 2" xfId="7302"/>
    <cellStyle name="표준 61 7 3 3 2 2" xfId="9499"/>
    <cellStyle name="표준 61 7 3 3 3" xfId="7977"/>
    <cellStyle name="표준 61 7 3 3 3 2" xfId="10174"/>
    <cellStyle name="표준 61 7 3 3 4" xfId="8824"/>
    <cellStyle name="표준 61 7 3 4" xfId="6852"/>
    <cellStyle name="표준 61 7 3 4 2" xfId="9049"/>
    <cellStyle name="표준 61 7 3 5" xfId="7527"/>
    <cellStyle name="표준 61 7 3 5 2" xfId="9724"/>
    <cellStyle name="표준 61 7 3 6" xfId="8374"/>
    <cellStyle name="표준 61 7 4" xfId="6251"/>
    <cellStyle name="표준 61 7 4 2" xfId="6927"/>
    <cellStyle name="표준 61 7 4 2 2" xfId="9124"/>
    <cellStyle name="표준 61 7 4 3" xfId="7602"/>
    <cellStyle name="표준 61 7 4 3 2" xfId="9799"/>
    <cellStyle name="표준 61 7 4 4" xfId="8449"/>
    <cellStyle name="표준 61 7 5" xfId="6477"/>
    <cellStyle name="표준 61 7 5 2" xfId="7152"/>
    <cellStyle name="표준 61 7 5 2 2" xfId="9349"/>
    <cellStyle name="표준 61 7 5 3" xfId="7827"/>
    <cellStyle name="표준 61 7 5 3 2" xfId="10024"/>
    <cellStyle name="표준 61 7 5 4" xfId="8674"/>
    <cellStyle name="표준 61 7 6" xfId="6702"/>
    <cellStyle name="표준 61 7 6 2" xfId="8899"/>
    <cellStyle name="표준 61 7 7" xfId="7377"/>
    <cellStyle name="표준 61 7 7 2" xfId="9574"/>
    <cellStyle name="표준 61 7 8" xfId="8224"/>
    <cellStyle name="표준 61 8" xfId="5937"/>
    <cellStyle name="표준 61 8 2" xfId="6066"/>
    <cellStyle name="표준 61 8 2 2" xfId="6327"/>
    <cellStyle name="표준 61 8 2 2 2" xfId="7003"/>
    <cellStyle name="표준 61 8 2 2 2 2" xfId="9200"/>
    <cellStyle name="표준 61 8 2 2 3" xfId="7678"/>
    <cellStyle name="표준 61 8 2 2 3 2" xfId="9875"/>
    <cellStyle name="표준 61 8 2 2 4" xfId="8525"/>
    <cellStyle name="표준 61 8 2 3" xfId="6553"/>
    <cellStyle name="표준 61 8 2 3 2" xfId="7228"/>
    <cellStyle name="표준 61 8 2 3 2 2" xfId="9425"/>
    <cellStyle name="표준 61 8 2 3 3" xfId="7903"/>
    <cellStyle name="표준 61 8 2 3 3 2" xfId="10100"/>
    <cellStyle name="표준 61 8 2 3 4" xfId="8750"/>
    <cellStyle name="표준 61 8 2 4" xfId="6778"/>
    <cellStyle name="표준 61 8 2 4 2" xfId="8975"/>
    <cellStyle name="표준 61 8 2 5" xfId="7453"/>
    <cellStyle name="표준 61 8 2 5 2" xfId="9650"/>
    <cellStyle name="표준 61 8 2 6" xfId="8300"/>
    <cellStyle name="표준 61 8 3" xfId="6175"/>
    <cellStyle name="표준 61 8 3 2" xfId="6402"/>
    <cellStyle name="표준 61 8 3 2 2" xfId="7078"/>
    <cellStyle name="표준 61 8 3 2 2 2" xfId="9275"/>
    <cellStyle name="표준 61 8 3 2 3" xfId="7753"/>
    <cellStyle name="표준 61 8 3 2 3 2" xfId="9950"/>
    <cellStyle name="표준 61 8 3 2 4" xfId="8600"/>
    <cellStyle name="표준 61 8 3 3" xfId="6628"/>
    <cellStyle name="표준 61 8 3 3 2" xfId="7303"/>
    <cellStyle name="표준 61 8 3 3 2 2" xfId="9500"/>
    <cellStyle name="표준 61 8 3 3 3" xfId="7978"/>
    <cellStyle name="표준 61 8 3 3 3 2" xfId="10175"/>
    <cellStyle name="표준 61 8 3 3 4" xfId="8825"/>
    <cellStyle name="표준 61 8 3 4" xfId="6853"/>
    <cellStyle name="표준 61 8 3 4 2" xfId="9050"/>
    <cellStyle name="표준 61 8 3 5" xfId="7528"/>
    <cellStyle name="표준 61 8 3 5 2" xfId="9725"/>
    <cellStyle name="표준 61 8 3 6" xfId="8375"/>
    <cellStyle name="표준 61 8 4" xfId="6252"/>
    <cellStyle name="표준 61 8 4 2" xfId="6928"/>
    <cellStyle name="표준 61 8 4 2 2" xfId="9125"/>
    <cellStyle name="표준 61 8 4 3" xfId="7603"/>
    <cellStyle name="표준 61 8 4 3 2" xfId="9800"/>
    <cellStyle name="표준 61 8 4 4" xfId="8450"/>
    <cellStyle name="표준 61 8 5" xfId="6478"/>
    <cellStyle name="표준 61 8 5 2" xfId="7153"/>
    <cellStyle name="표준 61 8 5 2 2" xfId="9350"/>
    <cellStyle name="표준 61 8 5 3" xfId="7828"/>
    <cellStyle name="표준 61 8 5 3 2" xfId="10025"/>
    <cellStyle name="표준 61 8 5 4" xfId="8675"/>
    <cellStyle name="표준 61 8 6" xfId="6703"/>
    <cellStyle name="표준 61 8 6 2" xfId="8900"/>
    <cellStyle name="표준 61 8 7" xfId="7378"/>
    <cellStyle name="표준 61 8 7 2" xfId="9575"/>
    <cellStyle name="표준 61 8 8" xfId="8225"/>
    <cellStyle name="표준 61 9" xfId="5938"/>
    <cellStyle name="표준 61 9 2" xfId="6067"/>
    <cellStyle name="표준 61 9 2 2" xfId="6328"/>
    <cellStyle name="표준 61 9 2 2 2" xfId="7004"/>
    <cellStyle name="표준 61 9 2 2 2 2" xfId="9201"/>
    <cellStyle name="표준 61 9 2 2 3" xfId="7679"/>
    <cellStyle name="표준 61 9 2 2 3 2" xfId="9876"/>
    <cellStyle name="표준 61 9 2 2 4" xfId="8526"/>
    <cellStyle name="표준 61 9 2 3" xfId="6554"/>
    <cellStyle name="표준 61 9 2 3 2" xfId="7229"/>
    <cellStyle name="표준 61 9 2 3 2 2" xfId="9426"/>
    <cellStyle name="표준 61 9 2 3 3" xfId="7904"/>
    <cellStyle name="표준 61 9 2 3 3 2" xfId="10101"/>
    <cellStyle name="표준 61 9 2 3 4" xfId="8751"/>
    <cellStyle name="표준 61 9 2 4" xfId="6779"/>
    <cellStyle name="표준 61 9 2 4 2" xfId="8976"/>
    <cellStyle name="표준 61 9 2 5" xfId="7454"/>
    <cellStyle name="표준 61 9 2 5 2" xfId="9651"/>
    <cellStyle name="표준 61 9 2 6" xfId="8301"/>
    <cellStyle name="표준 61 9 3" xfId="6176"/>
    <cellStyle name="표준 61 9 3 2" xfId="6403"/>
    <cellStyle name="표준 61 9 3 2 2" xfId="7079"/>
    <cellStyle name="표준 61 9 3 2 2 2" xfId="9276"/>
    <cellStyle name="표준 61 9 3 2 3" xfId="7754"/>
    <cellStyle name="표준 61 9 3 2 3 2" xfId="9951"/>
    <cellStyle name="표준 61 9 3 2 4" xfId="8601"/>
    <cellStyle name="표준 61 9 3 3" xfId="6629"/>
    <cellStyle name="표준 61 9 3 3 2" xfId="7304"/>
    <cellStyle name="표준 61 9 3 3 2 2" xfId="9501"/>
    <cellStyle name="표준 61 9 3 3 3" xfId="7979"/>
    <cellStyle name="표준 61 9 3 3 3 2" xfId="10176"/>
    <cellStyle name="표준 61 9 3 3 4" xfId="8826"/>
    <cellStyle name="표준 61 9 3 4" xfId="6854"/>
    <cellStyle name="표준 61 9 3 4 2" xfId="9051"/>
    <cellStyle name="표준 61 9 3 5" xfId="7529"/>
    <cellStyle name="표준 61 9 3 5 2" xfId="9726"/>
    <cellStyle name="표준 61 9 3 6" xfId="8376"/>
    <cellStyle name="표준 61 9 4" xfId="6253"/>
    <cellStyle name="표준 61 9 4 2" xfId="6929"/>
    <cellStyle name="표준 61 9 4 2 2" xfId="9126"/>
    <cellStyle name="표준 61 9 4 3" xfId="7604"/>
    <cellStyle name="표준 61 9 4 3 2" xfId="9801"/>
    <cellStyle name="표준 61 9 4 4" xfId="8451"/>
    <cellStyle name="표준 61 9 5" xfId="6479"/>
    <cellStyle name="표준 61 9 5 2" xfId="7154"/>
    <cellStyle name="표준 61 9 5 2 2" xfId="9351"/>
    <cellStyle name="표준 61 9 5 3" xfId="7829"/>
    <cellStyle name="표준 61 9 5 3 2" xfId="10026"/>
    <cellStyle name="표준 61 9 5 4" xfId="8676"/>
    <cellStyle name="표준 61 9 6" xfId="6704"/>
    <cellStyle name="표준 61 9 6 2" xfId="8901"/>
    <cellStyle name="표준 61 9 7" xfId="7379"/>
    <cellStyle name="표준 61 9 7 2" xfId="9576"/>
    <cellStyle name="표준 61 9 8" xfId="8226"/>
    <cellStyle name="표준 62" xfId="5939"/>
    <cellStyle name="표준 62 10" xfId="5940"/>
    <cellStyle name="표준 62 10 2" xfId="6069"/>
    <cellStyle name="표준 62 10 2 2" xfId="6330"/>
    <cellStyle name="표준 62 10 2 2 2" xfId="7006"/>
    <cellStyle name="표준 62 10 2 2 2 2" xfId="9203"/>
    <cellStyle name="표준 62 10 2 2 3" xfId="7681"/>
    <cellStyle name="표준 62 10 2 2 3 2" xfId="9878"/>
    <cellStyle name="표준 62 10 2 2 4" xfId="8528"/>
    <cellStyle name="표준 62 10 2 3" xfId="6556"/>
    <cellStyle name="표준 62 10 2 3 2" xfId="7231"/>
    <cellStyle name="표준 62 10 2 3 2 2" xfId="9428"/>
    <cellStyle name="표준 62 10 2 3 3" xfId="7906"/>
    <cellStyle name="표준 62 10 2 3 3 2" xfId="10103"/>
    <cellStyle name="표준 62 10 2 3 4" xfId="8753"/>
    <cellStyle name="표준 62 10 2 4" xfId="6781"/>
    <cellStyle name="표준 62 10 2 4 2" xfId="8978"/>
    <cellStyle name="표준 62 10 2 5" xfId="7456"/>
    <cellStyle name="표준 62 10 2 5 2" xfId="9653"/>
    <cellStyle name="표준 62 10 2 6" xfId="8303"/>
    <cellStyle name="표준 62 10 3" xfId="6178"/>
    <cellStyle name="표준 62 10 3 2" xfId="6405"/>
    <cellStyle name="표준 62 10 3 2 2" xfId="7081"/>
    <cellStyle name="표준 62 10 3 2 2 2" xfId="9278"/>
    <cellStyle name="표준 62 10 3 2 3" xfId="7756"/>
    <cellStyle name="표준 62 10 3 2 3 2" xfId="9953"/>
    <cellStyle name="표준 62 10 3 2 4" xfId="8603"/>
    <cellStyle name="표준 62 10 3 3" xfId="6631"/>
    <cellStyle name="표준 62 10 3 3 2" xfId="7306"/>
    <cellStyle name="표준 62 10 3 3 2 2" xfId="9503"/>
    <cellStyle name="표준 62 10 3 3 3" xfId="7981"/>
    <cellStyle name="표준 62 10 3 3 3 2" xfId="10178"/>
    <cellStyle name="표준 62 10 3 3 4" xfId="8828"/>
    <cellStyle name="표준 62 10 3 4" xfId="6856"/>
    <cellStyle name="표준 62 10 3 4 2" xfId="9053"/>
    <cellStyle name="표준 62 10 3 5" xfId="7531"/>
    <cellStyle name="표준 62 10 3 5 2" xfId="9728"/>
    <cellStyle name="표준 62 10 3 6" xfId="8378"/>
    <cellStyle name="표준 62 10 4" xfId="6255"/>
    <cellStyle name="표준 62 10 4 2" xfId="6931"/>
    <cellStyle name="표준 62 10 4 2 2" xfId="9128"/>
    <cellStyle name="표준 62 10 4 3" xfId="7606"/>
    <cellStyle name="표준 62 10 4 3 2" xfId="9803"/>
    <cellStyle name="표준 62 10 4 4" xfId="8453"/>
    <cellStyle name="표준 62 10 5" xfId="6481"/>
    <cellStyle name="표준 62 10 5 2" xfId="7156"/>
    <cellStyle name="표준 62 10 5 2 2" xfId="9353"/>
    <cellStyle name="표준 62 10 5 3" xfId="7831"/>
    <cellStyle name="표준 62 10 5 3 2" xfId="10028"/>
    <cellStyle name="표준 62 10 5 4" xfId="8678"/>
    <cellStyle name="표준 62 10 6" xfId="6706"/>
    <cellStyle name="표준 62 10 6 2" xfId="8903"/>
    <cellStyle name="표준 62 10 7" xfId="7381"/>
    <cellStyle name="표준 62 10 7 2" xfId="9578"/>
    <cellStyle name="표준 62 10 8" xfId="8228"/>
    <cellStyle name="표준 62 11" xfId="6068"/>
    <cellStyle name="표준 62 11 2" xfId="6329"/>
    <cellStyle name="표준 62 11 2 2" xfId="7005"/>
    <cellStyle name="표준 62 11 2 2 2" xfId="9202"/>
    <cellStyle name="표준 62 11 2 3" xfId="7680"/>
    <cellStyle name="표준 62 11 2 3 2" xfId="9877"/>
    <cellStyle name="표준 62 11 2 4" xfId="8527"/>
    <cellStyle name="표준 62 11 3" xfId="6555"/>
    <cellStyle name="표준 62 11 3 2" xfId="7230"/>
    <cellStyle name="표준 62 11 3 2 2" xfId="9427"/>
    <cellStyle name="표준 62 11 3 3" xfId="7905"/>
    <cellStyle name="표준 62 11 3 3 2" xfId="10102"/>
    <cellStyle name="표준 62 11 3 4" xfId="8752"/>
    <cellStyle name="표준 62 11 4" xfId="6780"/>
    <cellStyle name="표준 62 11 4 2" xfId="8977"/>
    <cellStyle name="표준 62 11 5" xfId="7455"/>
    <cellStyle name="표준 62 11 5 2" xfId="9652"/>
    <cellStyle name="표준 62 11 6" xfId="8302"/>
    <cellStyle name="표준 62 12" xfId="6177"/>
    <cellStyle name="표준 62 12 2" xfId="6404"/>
    <cellStyle name="표준 62 12 2 2" xfId="7080"/>
    <cellStyle name="표준 62 12 2 2 2" xfId="9277"/>
    <cellStyle name="표준 62 12 2 3" xfId="7755"/>
    <cellStyle name="표준 62 12 2 3 2" xfId="9952"/>
    <cellStyle name="표준 62 12 2 4" xfId="8602"/>
    <cellStyle name="표준 62 12 3" xfId="6630"/>
    <cellStyle name="표준 62 12 3 2" xfId="7305"/>
    <cellStyle name="표준 62 12 3 2 2" xfId="9502"/>
    <cellStyle name="표준 62 12 3 3" xfId="7980"/>
    <cellStyle name="표준 62 12 3 3 2" xfId="10177"/>
    <cellStyle name="표준 62 12 3 4" xfId="8827"/>
    <cellStyle name="표준 62 12 4" xfId="6855"/>
    <cellStyle name="표준 62 12 4 2" xfId="9052"/>
    <cellStyle name="표준 62 12 5" xfId="7530"/>
    <cellStyle name="표준 62 12 5 2" xfId="9727"/>
    <cellStyle name="표준 62 12 6" xfId="8377"/>
    <cellStyle name="표준 62 13" xfId="6254"/>
    <cellStyle name="표준 62 13 2" xfId="6930"/>
    <cellStyle name="표준 62 13 2 2" xfId="9127"/>
    <cellStyle name="표준 62 13 3" xfId="7605"/>
    <cellStyle name="표준 62 13 3 2" xfId="9802"/>
    <cellStyle name="표준 62 13 4" xfId="8452"/>
    <cellStyle name="표준 62 14" xfId="6480"/>
    <cellStyle name="표준 62 14 2" xfId="7155"/>
    <cellStyle name="표준 62 14 2 2" xfId="9352"/>
    <cellStyle name="표준 62 14 3" xfId="7830"/>
    <cellStyle name="표준 62 14 3 2" xfId="10027"/>
    <cellStyle name="표준 62 14 4" xfId="8677"/>
    <cellStyle name="표준 62 15" xfId="6705"/>
    <cellStyle name="표준 62 15 2" xfId="8902"/>
    <cellStyle name="표준 62 16" xfId="7380"/>
    <cellStyle name="표준 62 16 2" xfId="9577"/>
    <cellStyle name="표준 62 17" xfId="8227"/>
    <cellStyle name="표준 62 2" xfId="5941"/>
    <cellStyle name="표준 62 2 2" xfId="6070"/>
    <cellStyle name="표준 62 2 2 2" xfId="6331"/>
    <cellStyle name="표준 62 2 2 2 2" xfId="7007"/>
    <cellStyle name="표준 62 2 2 2 2 2" xfId="9204"/>
    <cellStyle name="표준 62 2 2 2 3" xfId="7682"/>
    <cellStyle name="표준 62 2 2 2 3 2" xfId="9879"/>
    <cellStyle name="표준 62 2 2 2 4" xfId="8529"/>
    <cellStyle name="표준 62 2 2 3" xfId="6557"/>
    <cellStyle name="표준 62 2 2 3 2" xfId="7232"/>
    <cellStyle name="표준 62 2 2 3 2 2" xfId="9429"/>
    <cellStyle name="표준 62 2 2 3 3" xfId="7907"/>
    <cellStyle name="표준 62 2 2 3 3 2" xfId="10104"/>
    <cellStyle name="표준 62 2 2 3 4" xfId="8754"/>
    <cellStyle name="표준 62 2 2 4" xfId="6782"/>
    <cellStyle name="표준 62 2 2 4 2" xfId="8979"/>
    <cellStyle name="표준 62 2 2 5" xfId="7457"/>
    <cellStyle name="표준 62 2 2 5 2" xfId="9654"/>
    <cellStyle name="표준 62 2 2 6" xfId="8304"/>
    <cellStyle name="표준 62 2 3" xfId="6179"/>
    <cellStyle name="표준 62 2 3 2" xfId="6406"/>
    <cellStyle name="표준 62 2 3 2 2" xfId="7082"/>
    <cellStyle name="표준 62 2 3 2 2 2" xfId="9279"/>
    <cellStyle name="표준 62 2 3 2 3" xfId="7757"/>
    <cellStyle name="표준 62 2 3 2 3 2" xfId="9954"/>
    <cellStyle name="표준 62 2 3 2 4" xfId="8604"/>
    <cellStyle name="표준 62 2 3 3" xfId="6632"/>
    <cellStyle name="표준 62 2 3 3 2" xfId="7307"/>
    <cellStyle name="표준 62 2 3 3 2 2" xfId="9504"/>
    <cellStyle name="표준 62 2 3 3 3" xfId="7982"/>
    <cellStyle name="표준 62 2 3 3 3 2" xfId="10179"/>
    <cellStyle name="표준 62 2 3 3 4" xfId="8829"/>
    <cellStyle name="표준 62 2 3 4" xfId="6857"/>
    <cellStyle name="표준 62 2 3 4 2" xfId="9054"/>
    <cellStyle name="표준 62 2 3 5" xfId="7532"/>
    <cellStyle name="표준 62 2 3 5 2" xfId="9729"/>
    <cellStyle name="표준 62 2 3 6" xfId="8379"/>
    <cellStyle name="표준 62 2 4" xfId="6256"/>
    <cellStyle name="표준 62 2 4 2" xfId="6932"/>
    <cellStyle name="표준 62 2 4 2 2" xfId="9129"/>
    <cellStyle name="표준 62 2 4 3" xfId="7607"/>
    <cellStyle name="표준 62 2 4 3 2" xfId="9804"/>
    <cellStyle name="표준 62 2 4 4" xfId="8454"/>
    <cellStyle name="표준 62 2 5" xfId="6482"/>
    <cellStyle name="표준 62 2 5 2" xfId="7157"/>
    <cellStyle name="표준 62 2 5 2 2" xfId="9354"/>
    <cellStyle name="표준 62 2 5 3" xfId="7832"/>
    <cellStyle name="표준 62 2 5 3 2" xfId="10029"/>
    <cellStyle name="표준 62 2 5 4" xfId="8679"/>
    <cellStyle name="표준 62 2 6" xfId="6707"/>
    <cellStyle name="표준 62 2 6 2" xfId="8904"/>
    <cellStyle name="표준 62 2 7" xfId="7382"/>
    <cellStyle name="표준 62 2 7 2" xfId="9579"/>
    <cellStyle name="표준 62 2 8" xfId="8229"/>
    <cellStyle name="표준 62 3" xfId="5942"/>
    <cellStyle name="표준 62 3 2" xfId="6071"/>
    <cellStyle name="표준 62 3 2 2" xfId="6332"/>
    <cellStyle name="표준 62 3 2 2 2" xfId="7008"/>
    <cellStyle name="표준 62 3 2 2 2 2" xfId="9205"/>
    <cellStyle name="표준 62 3 2 2 3" xfId="7683"/>
    <cellStyle name="표준 62 3 2 2 3 2" xfId="9880"/>
    <cellStyle name="표준 62 3 2 2 4" xfId="8530"/>
    <cellStyle name="표준 62 3 2 3" xfId="6558"/>
    <cellStyle name="표준 62 3 2 3 2" xfId="7233"/>
    <cellStyle name="표준 62 3 2 3 2 2" xfId="9430"/>
    <cellStyle name="표준 62 3 2 3 3" xfId="7908"/>
    <cellStyle name="표준 62 3 2 3 3 2" xfId="10105"/>
    <cellStyle name="표준 62 3 2 3 4" xfId="8755"/>
    <cellStyle name="표준 62 3 2 4" xfId="6783"/>
    <cellStyle name="표준 62 3 2 4 2" xfId="8980"/>
    <cellStyle name="표준 62 3 2 5" xfId="7458"/>
    <cellStyle name="표준 62 3 2 5 2" xfId="9655"/>
    <cellStyle name="표준 62 3 2 6" xfId="8305"/>
    <cellStyle name="표준 62 3 3" xfId="6180"/>
    <cellStyle name="표준 62 3 3 2" xfId="6407"/>
    <cellStyle name="표준 62 3 3 2 2" xfId="7083"/>
    <cellStyle name="표준 62 3 3 2 2 2" xfId="9280"/>
    <cellStyle name="표준 62 3 3 2 3" xfId="7758"/>
    <cellStyle name="표준 62 3 3 2 3 2" xfId="9955"/>
    <cellStyle name="표준 62 3 3 2 4" xfId="8605"/>
    <cellStyle name="표준 62 3 3 3" xfId="6633"/>
    <cellStyle name="표준 62 3 3 3 2" xfId="7308"/>
    <cellStyle name="표준 62 3 3 3 2 2" xfId="9505"/>
    <cellStyle name="표준 62 3 3 3 3" xfId="7983"/>
    <cellStyle name="표준 62 3 3 3 3 2" xfId="10180"/>
    <cellStyle name="표준 62 3 3 3 4" xfId="8830"/>
    <cellStyle name="표준 62 3 3 4" xfId="6858"/>
    <cellStyle name="표준 62 3 3 4 2" xfId="9055"/>
    <cellStyle name="표준 62 3 3 5" xfId="7533"/>
    <cellStyle name="표준 62 3 3 5 2" xfId="9730"/>
    <cellStyle name="표준 62 3 3 6" xfId="8380"/>
    <cellStyle name="표준 62 3 4" xfId="6257"/>
    <cellStyle name="표준 62 3 4 2" xfId="6933"/>
    <cellStyle name="표준 62 3 4 2 2" xfId="9130"/>
    <cellStyle name="표준 62 3 4 3" xfId="7608"/>
    <cellStyle name="표준 62 3 4 3 2" xfId="9805"/>
    <cellStyle name="표준 62 3 4 4" xfId="8455"/>
    <cellStyle name="표준 62 3 5" xfId="6483"/>
    <cellStyle name="표준 62 3 5 2" xfId="7158"/>
    <cellStyle name="표준 62 3 5 2 2" xfId="9355"/>
    <cellStyle name="표준 62 3 5 3" xfId="7833"/>
    <cellStyle name="표준 62 3 5 3 2" xfId="10030"/>
    <cellStyle name="표준 62 3 5 4" xfId="8680"/>
    <cellStyle name="표준 62 3 6" xfId="6708"/>
    <cellStyle name="표준 62 3 6 2" xfId="8905"/>
    <cellStyle name="표준 62 3 7" xfId="7383"/>
    <cellStyle name="표준 62 3 7 2" xfId="9580"/>
    <cellStyle name="표준 62 3 8" xfId="8230"/>
    <cellStyle name="표준 62 4" xfId="5943"/>
    <cellStyle name="표준 62 4 2" xfId="6072"/>
    <cellStyle name="표준 62 4 2 2" xfId="6333"/>
    <cellStyle name="표준 62 4 2 2 2" xfId="7009"/>
    <cellStyle name="표준 62 4 2 2 2 2" xfId="9206"/>
    <cellStyle name="표준 62 4 2 2 3" xfId="7684"/>
    <cellStyle name="표준 62 4 2 2 3 2" xfId="9881"/>
    <cellStyle name="표준 62 4 2 2 4" xfId="8531"/>
    <cellStyle name="표준 62 4 2 3" xfId="6559"/>
    <cellStyle name="표준 62 4 2 3 2" xfId="7234"/>
    <cellStyle name="표준 62 4 2 3 2 2" xfId="9431"/>
    <cellStyle name="표준 62 4 2 3 3" xfId="7909"/>
    <cellStyle name="표준 62 4 2 3 3 2" xfId="10106"/>
    <cellStyle name="표준 62 4 2 3 4" xfId="8756"/>
    <cellStyle name="표준 62 4 2 4" xfId="6784"/>
    <cellStyle name="표준 62 4 2 4 2" xfId="8981"/>
    <cellStyle name="표준 62 4 2 5" xfId="7459"/>
    <cellStyle name="표준 62 4 2 5 2" xfId="9656"/>
    <cellStyle name="표준 62 4 2 6" xfId="8306"/>
    <cellStyle name="표준 62 4 3" xfId="6181"/>
    <cellStyle name="표준 62 4 3 2" xfId="6408"/>
    <cellStyle name="표준 62 4 3 2 2" xfId="7084"/>
    <cellStyle name="표준 62 4 3 2 2 2" xfId="9281"/>
    <cellStyle name="표준 62 4 3 2 3" xfId="7759"/>
    <cellStyle name="표준 62 4 3 2 3 2" xfId="9956"/>
    <cellStyle name="표준 62 4 3 2 4" xfId="8606"/>
    <cellStyle name="표준 62 4 3 3" xfId="6634"/>
    <cellStyle name="표준 62 4 3 3 2" xfId="7309"/>
    <cellStyle name="표준 62 4 3 3 2 2" xfId="9506"/>
    <cellStyle name="표준 62 4 3 3 3" xfId="7984"/>
    <cellStyle name="표준 62 4 3 3 3 2" xfId="10181"/>
    <cellStyle name="표준 62 4 3 3 4" xfId="8831"/>
    <cellStyle name="표준 62 4 3 4" xfId="6859"/>
    <cellStyle name="표준 62 4 3 4 2" xfId="9056"/>
    <cellStyle name="표준 62 4 3 5" xfId="7534"/>
    <cellStyle name="표준 62 4 3 5 2" xfId="9731"/>
    <cellStyle name="표준 62 4 3 6" xfId="8381"/>
    <cellStyle name="표준 62 4 4" xfId="6258"/>
    <cellStyle name="표준 62 4 4 2" xfId="6934"/>
    <cellStyle name="표준 62 4 4 2 2" xfId="9131"/>
    <cellStyle name="표준 62 4 4 3" xfId="7609"/>
    <cellStyle name="표준 62 4 4 3 2" xfId="9806"/>
    <cellStyle name="표준 62 4 4 4" xfId="8456"/>
    <cellStyle name="표준 62 4 5" xfId="6484"/>
    <cellStyle name="표준 62 4 5 2" xfId="7159"/>
    <cellStyle name="표준 62 4 5 2 2" xfId="9356"/>
    <cellStyle name="표준 62 4 5 3" xfId="7834"/>
    <cellStyle name="표준 62 4 5 3 2" xfId="10031"/>
    <cellStyle name="표준 62 4 5 4" xfId="8681"/>
    <cellStyle name="표준 62 4 6" xfId="6709"/>
    <cellStyle name="표준 62 4 6 2" xfId="8906"/>
    <cellStyle name="표준 62 4 7" xfId="7384"/>
    <cellStyle name="표준 62 4 7 2" xfId="9581"/>
    <cellStyle name="표준 62 4 8" xfId="8231"/>
    <cellStyle name="표준 62 5" xfId="5944"/>
    <cellStyle name="표준 62 5 2" xfId="6073"/>
    <cellStyle name="표준 62 5 2 2" xfId="6334"/>
    <cellStyle name="표준 62 5 2 2 2" xfId="7010"/>
    <cellStyle name="표준 62 5 2 2 2 2" xfId="9207"/>
    <cellStyle name="표준 62 5 2 2 3" xfId="7685"/>
    <cellStyle name="표준 62 5 2 2 3 2" xfId="9882"/>
    <cellStyle name="표준 62 5 2 2 4" xfId="8532"/>
    <cellStyle name="표준 62 5 2 3" xfId="6560"/>
    <cellStyle name="표준 62 5 2 3 2" xfId="7235"/>
    <cellStyle name="표준 62 5 2 3 2 2" xfId="9432"/>
    <cellStyle name="표준 62 5 2 3 3" xfId="7910"/>
    <cellStyle name="표준 62 5 2 3 3 2" xfId="10107"/>
    <cellStyle name="표준 62 5 2 3 4" xfId="8757"/>
    <cellStyle name="표준 62 5 2 4" xfId="6785"/>
    <cellStyle name="표준 62 5 2 4 2" xfId="8982"/>
    <cellStyle name="표준 62 5 2 5" xfId="7460"/>
    <cellStyle name="표준 62 5 2 5 2" xfId="9657"/>
    <cellStyle name="표준 62 5 2 6" xfId="8307"/>
    <cellStyle name="표준 62 5 3" xfId="6182"/>
    <cellStyle name="표준 62 5 3 2" xfId="6409"/>
    <cellStyle name="표준 62 5 3 2 2" xfId="7085"/>
    <cellStyle name="표준 62 5 3 2 2 2" xfId="9282"/>
    <cellStyle name="표준 62 5 3 2 3" xfId="7760"/>
    <cellStyle name="표준 62 5 3 2 3 2" xfId="9957"/>
    <cellStyle name="표준 62 5 3 2 4" xfId="8607"/>
    <cellStyle name="표준 62 5 3 3" xfId="6635"/>
    <cellStyle name="표준 62 5 3 3 2" xfId="7310"/>
    <cellStyle name="표준 62 5 3 3 2 2" xfId="9507"/>
    <cellStyle name="표준 62 5 3 3 3" xfId="7985"/>
    <cellStyle name="표준 62 5 3 3 3 2" xfId="10182"/>
    <cellStyle name="표준 62 5 3 3 4" xfId="8832"/>
    <cellStyle name="표준 62 5 3 4" xfId="6860"/>
    <cellStyle name="표준 62 5 3 4 2" xfId="9057"/>
    <cellStyle name="표준 62 5 3 5" xfId="7535"/>
    <cellStyle name="표준 62 5 3 5 2" xfId="9732"/>
    <cellStyle name="표준 62 5 3 6" xfId="8382"/>
    <cellStyle name="표준 62 5 4" xfId="6259"/>
    <cellStyle name="표준 62 5 4 2" xfId="6935"/>
    <cellStyle name="표준 62 5 4 2 2" xfId="9132"/>
    <cellStyle name="표준 62 5 4 3" xfId="7610"/>
    <cellStyle name="표준 62 5 4 3 2" xfId="9807"/>
    <cellStyle name="표준 62 5 4 4" xfId="8457"/>
    <cellStyle name="표준 62 5 5" xfId="6485"/>
    <cellStyle name="표준 62 5 5 2" xfId="7160"/>
    <cellStyle name="표준 62 5 5 2 2" xfId="9357"/>
    <cellStyle name="표준 62 5 5 3" xfId="7835"/>
    <cellStyle name="표준 62 5 5 3 2" xfId="10032"/>
    <cellStyle name="표준 62 5 5 4" xfId="8682"/>
    <cellStyle name="표준 62 5 6" xfId="6710"/>
    <cellStyle name="표준 62 5 6 2" xfId="8907"/>
    <cellStyle name="표준 62 5 7" xfId="7385"/>
    <cellStyle name="표준 62 5 7 2" xfId="9582"/>
    <cellStyle name="표준 62 5 8" xfId="8232"/>
    <cellStyle name="표준 62 6" xfId="5945"/>
    <cellStyle name="표준 62 6 2" xfId="6074"/>
    <cellStyle name="표준 62 6 2 2" xfId="6335"/>
    <cellStyle name="표준 62 6 2 2 2" xfId="7011"/>
    <cellStyle name="표준 62 6 2 2 2 2" xfId="9208"/>
    <cellStyle name="표준 62 6 2 2 3" xfId="7686"/>
    <cellStyle name="표준 62 6 2 2 3 2" xfId="9883"/>
    <cellStyle name="표준 62 6 2 2 4" xfId="8533"/>
    <cellStyle name="표준 62 6 2 3" xfId="6561"/>
    <cellStyle name="표준 62 6 2 3 2" xfId="7236"/>
    <cellStyle name="표준 62 6 2 3 2 2" xfId="9433"/>
    <cellStyle name="표준 62 6 2 3 3" xfId="7911"/>
    <cellStyle name="표준 62 6 2 3 3 2" xfId="10108"/>
    <cellStyle name="표준 62 6 2 3 4" xfId="8758"/>
    <cellStyle name="표준 62 6 2 4" xfId="6786"/>
    <cellStyle name="표준 62 6 2 4 2" xfId="8983"/>
    <cellStyle name="표준 62 6 2 5" xfId="7461"/>
    <cellStyle name="표준 62 6 2 5 2" xfId="9658"/>
    <cellStyle name="표준 62 6 2 6" xfId="8308"/>
    <cellStyle name="표준 62 6 3" xfId="6183"/>
    <cellStyle name="표준 62 6 3 2" xfId="6410"/>
    <cellStyle name="표준 62 6 3 2 2" xfId="7086"/>
    <cellStyle name="표준 62 6 3 2 2 2" xfId="9283"/>
    <cellStyle name="표준 62 6 3 2 3" xfId="7761"/>
    <cellStyle name="표준 62 6 3 2 3 2" xfId="9958"/>
    <cellStyle name="표준 62 6 3 2 4" xfId="8608"/>
    <cellStyle name="표준 62 6 3 3" xfId="6636"/>
    <cellStyle name="표준 62 6 3 3 2" xfId="7311"/>
    <cellStyle name="표준 62 6 3 3 2 2" xfId="9508"/>
    <cellStyle name="표준 62 6 3 3 3" xfId="7986"/>
    <cellStyle name="표준 62 6 3 3 3 2" xfId="10183"/>
    <cellStyle name="표준 62 6 3 3 4" xfId="8833"/>
    <cellStyle name="표준 62 6 3 4" xfId="6861"/>
    <cellStyle name="표준 62 6 3 4 2" xfId="9058"/>
    <cellStyle name="표준 62 6 3 5" xfId="7536"/>
    <cellStyle name="표준 62 6 3 5 2" xfId="9733"/>
    <cellStyle name="표준 62 6 3 6" xfId="8383"/>
    <cellStyle name="표준 62 6 4" xfId="6260"/>
    <cellStyle name="표준 62 6 4 2" xfId="6936"/>
    <cellStyle name="표준 62 6 4 2 2" xfId="9133"/>
    <cellStyle name="표준 62 6 4 3" xfId="7611"/>
    <cellStyle name="표준 62 6 4 3 2" xfId="9808"/>
    <cellStyle name="표준 62 6 4 4" xfId="8458"/>
    <cellStyle name="표준 62 6 5" xfId="6486"/>
    <cellStyle name="표준 62 6 5 2" xfId="7161"/>
    <cellStyle name="표준 62 6 5 2 2" xfId="9358"/>
    <cellStyle name="표준 62 6 5 3" xfId="7836"/>
    <cellStyle name="표준 62 6 5 3 2" xfId="10033"/>
    <cellStyle name="표준 62 6 5 4" xfId="8683"/>
    <cellStyle name="표준 62 6 6" xfId="6711"/>
    <cellStyle name="표준 62 6 6 2" xfId="8908"/>
    <cellStyle name="표준 62 6 7" xfId="7386"/>
    <cellStyle name="표준 62 6 7 2" xfId="9583"/>
    <cellStyle name="표준 62 6 8" xfId="8233"/>
    <cellStyle name="표준 62 7" xfId="5946"/>
    <cellStyle name="표준 62 7 2" xfId="6075"/>
    <cellStyle name="표준 62 7 2 2" xfId="6336"/>
    <cellStyle name="표준 62 7 2 2 2" xfId="7012"/>
    <cellStyle name="표준 62 7 2 2 2 2" xfId="9209"/>
    <cellStyle name="표준 62 7 2 2 3" xfId="7687"/>
    <cellStyle name="표준 62 7 2 2 3 2" xfId="9884"/>
    <cellStyle name="표준 62 7 2 2 4" xfId="8534"/>
    <cellStyle name="표준 62 7 2 3" xfId="6562"/>
    <cellStyle name="표준 62 7 2 3 2" xfId="7237"/>
    <cellStyle name="표준 62 7 2 3 2 2" xfId="9434"/>
    <cellStyle name="표준 62 7 2 3 3" xfId="7912"/>
    <cellStyle name="표준 62 7 2 3 3 2" xfId="10109"/>
    <cellStyle name="표준 62 7 2 3 4" xfId="8759"/>
    <cellStyle name="표준 62 7 2 4" xfId="6787"/>
    <cellStyle name="표준 62 7 2 4 2" xfId="8984"/>
    <cellStyle name="표준 62 7 2 5" xfId="7462"/>
    <cellStyle name="표준 62 7 2 5 2" xfId="9659"/>
    <cellStyle name="표준 62 7 2 6" xfId="8309"/>
    <cellStyle name="표준 62 7 3" xfId="6184"/>
    <cellStyle name="표준 62 7 3 2" xfId="6411"/>
    <cellStyle name="표준 62 7 3 2 2" xfId="7087"/>
    <cellStyle name="표준 62 7 3 2 2 2" xfId="9284"/>
    <cellStyle name="표준 62 7 3 2 3" xfId="7762"/>
    <cellStyle name="표준 62 7 3 2 3 2" xfId="9959"/>
    <cellStyle name="표준 62 7 3 2 4" xfId="8609"/>
    <cellStyle name="표준 62 7 3 3" xfId="6637"/>
    <cellStyle name="표준 62 7 3 3 2" xfId="7312"/>
    <cellStyle name="표준 62 7 3 3 2 2" xfId="9509"/>
    <cellStyle name="표준 62 7 3 3 3" xfId="7987"/>
    <cellStyle name="표준 62 7 3 3 3 2" xfId="10184"/>
    <cellStyle name="표준 62 7 3 3 4" xfId="8834"/>
    <cellStyle name="표준 62 7 3 4" xfId="6862"/>
    <cellStyle name="표준 62 7 3 4 2" xfId="9059"/>
    <cellStyle name="표준 62 7 3 5" xfId="7537"/>
    <cellStyle name="표준 62 7 3 5 2" xfId="9734"/>
    <cellStyle name="표준 62 7 3 6" xfId="8384"/>
    <cellStyle name="표준 62 7 4" xfId="6261"/>
    <cellStyle name="표준 62 7 4 2" xfId="6937"/>
    <cellStyle name="표준 62 7 4 2 2" xfId="9134"/>
    <cellStyle name="표준 62 7 4 3" xfId="7612"/>
    <cellStyle name="표준 62 7 4 3 2" xfId="9809"/>
    <cellStyle name="표준 62 7 4 4" xfId="8459"/>
    <cellStyle name="표준 62 7 5" xfId="6487"/>
    <cellStyle name="표준 62 7 5 2" xfId="7162"/>
    <cellStyle name="표준 62 7 5 2 2" xfId="9359"/>
    <cellStyle name="표준 62 7 5 3" xfId="7837"/>
    <cellStyle name="표준 62 7 5 3 2" xfId="10034"/>
    <cellStyle name="표준 62 7 5 4" xfId="8684"/>
    <cellStyle name="표준 62 7 6" xfId="6712"/>
    <cellStyle name="표준 62 7 6 2" xfId="8909"/>
    <cellStyle name="표준 62 7 7" xfId="7387"/>
    <cellStyle name="표준 62 7 7 2" xfId="9584"/>
    <cellStyle name="표준 62 7 8" xfId="8234"/>
    <cellStyle name="표준 62 8" xfId="5947"/>
    <cellStyle name="표준 62 8 2" xfId="6076"/>
    <cellStyle name="표준 62 8 2 2" xfId="6337"/>
    <cellStyle name="표준 62 8 2 2 2" xfId="7013"/>
    <cellStyle name="표준 62 8 2 2 2 2" xfId="9210"/>
    <cellStyle name="표준 62 8 2 2 3" xfId="7688"/>
    <cellStyle name="표준 62 8 2 2 3 2" xfId="9885"/>
    <cellStyle name="표준 62 8 2 2 4" xfId="8535"/>
    <cellStyle name="표준 62 8 2 3" xfId="6563"/>
    <cellStyle name="표준 62 8 2 3 2" xfId="7238"/>
    <cellStyle name="표준 62 8 2 3 2 2" xfId="9435"/>
    <cellStyle name="표준 62 8 2 3 3" xfId="7913"/>
    <cellStyle name="표준 62 8 2 3 3 2" xfId="10110"/>
    <cellStyle name="표준 62 8 2 3 4" xfId="8760"/>
    <cellStyle name="표준 62 8 2 4" xfId="6788"/>
    <cellStyle name="표준 62 8 2 4 2" xfId="8985"/>
    <cellStyle name="표준 62 8 2 5" xfId="7463"/>
    <cellStyle name="표준 62 8 2 5 2" xfId="9660"/>
    <cellStyle name="표준 62 8 2 6" xfId="8310"/>
    <cellStyle name="표준 62 8 3" xfId="6185"/>
    <cellStyle name="표준 62 8 3 2" xfId="6412"/>
    <cellStyle name="표준 62 8 3 2 2" xfId="7088"/>
    <cellStyle name="표준 62 8 3 2 2 2" xfId="9285"/>
    <cellStyle name="표준 62 8 3 2 3" xfId="7763"/>
    <cellStyle name="표준 62 8 3 2 3 2" xfId="9960"/>
    <cellStyle name="표준 62 8 3 2 4" xfId="8610"/>
    <cellStyle name="표준 62 8 3 3" xfId="6638"/>
    <cellStyle name="표준 62 8 3 3 2" xfId="7313"/>
    <cellStyle name="표준 62 8 3 3 2 2" xfId="9510"/>
    <cellStyle name="표준 62 8 3 3 3" xfId="7988"/>
    <cellStyle name="표준 62 8 3 3 3 2" xfId="10185"/>
    <cellStyle name="표준 62 8 3 3 4" xfId="8835"/>
    <cellStyle name="표준 62 8 3 4" xfId="6863"/>
    <cellStyle name="표준 62 8 3 4 2" xfId="9060"/>
    <cellStyle name="표준 62 8 3 5" xfId="7538"/>
    <cellStyle name="표준 62 8 3 5 2" xfId="9735"/>
    <cellStyle name="표준 62 8 3 6" xfId="8385"/>
    <cellStyle name="표준 62 8 4" xfId="6262"/>
    <cellStyle name="표준 62 8 4 2" xfId="6938"/>
    <cellStyle name="표준 62 8 4 2 2" xfId="9135"/>
    <cellStyle name="표준 62 8 4 3" xfId="7613"/>
    <cellStyle name="표준 62 8 4 3 2" xfId="9810"/>
    <cellStyle name="표준 62 8 4 4" xfId="8460"/>
    <cellStyle name="표준 62 8 5" xfId="6488"/>
    <cellStyle name="표준 62 8 5 2" xfId="7163"/>
    <cellStyle name="표준 62 8 5 2 2" xfId="9360"/>
    <cellStyle name="표준 62 8 5 3" xfId="7838"/>
    <cellStyle name="표준 62 8 5 3 2" xfId="10035"/>
    <cellStyle name="표준 62 8 5 4" xfId="8685"/>
    <cellStyle name="표준 62 8 6" xfId="6713"/>
    <cellStyle name="표준 62 8 6 2" xfId="8910"/>
    <cellStyle name="표준 62 8 7" xfId="7388"/>
    <cellStyle name="표준 62 8 7 2" xfId="9585"/>
    <cellStyle name="표준 62 8 8" xfId="8235"/>
    <cellStyle name="표준 62 9" xfId="5948"/>
    <cellStyle name="표준 62 9 2" xfId="6077"/>
    <cellStyle name="표준 62 9 2 2" xfId="6338"/>
    <cellStyle name="표준 62 9 2 2 2" xfId="7014"/>
    <cellStyle name="표준 62 9 2 2 2 2" xfId="9211"/>
    <cellStyle name="표준 62 9 2 2 3" xfId="7689"/>
    <cellStyle name="표준 62 9 2 2 3 2" xfId="9886"/>
    <cellStyle name="표준 62 9 2 2 4" xfId="8536"/>
    <cellStyle name="표준 62 9 2 3" xfId="6564"/>
    <cellStyle name="표준 62 9 2 3 2" xfId="7239"/>
    <cellStyle name="표준 62 9 2 3 2 2" xfId="9436"/>
    <cellStyle name="표준 62 9 2 3 3" xfId="7914"/>
    <cellStyle name="표준 62 9 2 3 3 2" xfId="10111"/>
    <cellStyle name="표준 62 9 2 3 4" xfId="8761"/>
    <cellStyle name="표준 62 9 2 4" xfId="6789"/>
    <cellStyle name="표준 62 9 2 4 2" xfId="8986"/>
    <cellStyle name="표준 62 9 2 5" xfId="7464"/>
    <cellStyle name="표준 62 9 2 5 2" xfId="9661"/>
    <cellStyle name="표준 62 9 2 6" xfId="8311"/>
    <cellStyle name="표준 62 9 3" xfId="6186"/>
    <cellStyle name="표준 62 9 3 2" xfId="6413"/>
    <cellStyle name="표준 62 9 3 2 2" xfId="7089"/>
    <cellStyle name="표준 62 9 3 2 2 2" xfId="9286"/>
    <cellStyle name="표준 62 9 3 2 3" xfId="7764"/>
    <cellStyle name="표준 62 9 3 2 3 2" xfId="9961"/>
    <cellStyle name="표준 62 9 3 2 4" xfId="8611"/>
    <cellStyle name="표준 62 9 3 3" xfId="6639"/>
    <cellStyle name="표준 62 9 3 3 2" xfId="7314"/>
    <cellStyle name="표준 62 9 3 3 2 2" xfId="9511"/>
    <cellStyle name="표준 62 9 3 3 3" xfId="7989"/>
    <cellStyle name="표준 62 9 3 3 3 2" xfId="10186"/>
    <cellStyle name="표준 62 9 3 3 4" xfId="8836"/>
    <cellStyle name="표준 62 9 3 4" xfId="6864"/>
    <cellStyle name="표준 62 9 3 4 2" xfId="9061"/>
    <cellStyle name="표준 62 9 3 5" xfId="7539"/>
    <cellStyle name="표준 62 9 3 5 2" xfId="9736"/>
    <cellStyle name="표준 62 9 3 6" xfId="8386"/>
    <cellStyle name="표준 62 9 4" xfId="6263"/>
    <cellStyle name="표준 62 9 4 2" xfId="6939"/>
    <cellStyle name="표준 62 9 4 2 2" xfId="9136"/>
    <cellStyle name="표준 62 9 4 3" xfId="7614"/>
    <cellStyle name="표준 62 9 4 3 2" xfId="9811"/>
    <cellStyle name="표준 62 9 4 4" xfId="8461"/>
    <cellStyle name="표준 62 9 5" xfId="6489"/>
    <cellStyle name="표준 62 9 5 2" xfId="7164"/>
    <cellStyle name="표준 62 9 5 2 2" xfId="9361"/>
    <cellStyle name="표준 62 9 5 3" xfId="7839"/>
    <cellStyle name="표준 62 9 5 3 2" xfId="10036"/>
    <cellStyle name="표준 62 9 5 4" xfId="8686"/>
    <cellStyle name="표준 62 9 6" xfId="6714"/>
    <cellStyle name="표준 62 9 6 2" xfId="8911"/>
    <cellStyle name="표준 62 9 7" xfId="7389"/>
    <cellStyle name="표준 62 9 7 2" xfId="9586"/>
    <cellStyle name="표준 62 9 8" xfId="8236"/>
    <cellStyle name="표준 63" xfId="5949"/>
    <cellStyle name="표준 63 10" xfId="5950"/>
    <cellStyle name="표준 63 10 2" xfId="6079"/>
    <cellStyle name="표준 63 10 2 2" xfId="6340"/>
    <cellStyle name="표준 63 10 2 2 2" xfId="7016"/>
    <cellStyle name="표준 63 10 2 2 2 2" xfId="9213"/>
    <cellStyle name="표준 63 10 2 2 3" xfId="7691"/>
    <cellStyle name="표준 63 10 2 2 3 2" xfId="9888"/>
    <cellStyle name="표준 63 10 2 2 4" xfId="8538"/>
    <cellStyle name="표준 63 10 2 3" xfId="6566"/>
    <cellStyle name="표준 63 10 2 3 2" xfId="7241"/>
    <cellStyle name="표준 63 10 2 3 2 2" xfId="9438"/>
    <cellStyle name="표준 63 10 2 3 3" xfId="7916"/>
    <cellStyle name="표준 63 10 2 3 3 2" xfId="10113"/>
    <cellStyle name="표준 63 10 2 3 4" xfId="8763"/>
    <cellStyle name="표준 63 10 2 4" xfId="6791"/>
    <cellStyle name="표준 63 10 2 4 2" xfId="8988"/>
    <cellStyle name="표준 63 10 2 5" xfId="7466"/>
    <cellStyle name="표준 63 10 2 5 2" xfId="9663"/>
    <cellStyle name="표준 63 10 2 6" xfId="8313"/>
    <cellStyle name="표준 63 10 3" xfId="6188"/>
    <cellStyle name="표준 63 10 3 2" xfId="6415"/>
    <cellStyle name="표준 63 10 3 2 2" xfId="7091"/>
    <cellStyle name="표준 63 10 3 2 2 2" xfId="9288"/>
    <cellStyle name="표준 63 10 3 2 3" xfId="7766"/>
    <cellStyle name="표준 63 10 3 2 3 2" xfId="9963"/>
    <cellStyle name="표준 63 10 3 2 4" xfId="8613"/>
    <cellStyle name="표준 63 10 3 3" xfId="6641"/>
    <cellStyle name="표준 63 10 3 3 2" xfId="7316"/>
    <cellStyle name="표준 63 10 3 3 2 2" xfId="9513"/>
    <cellStyle name="표준 63 10 3 3 3" xfId="7991"/>
    <cellStyle name="표준 63 10 3 3 3 2" xfId="10188"/>
    <cellStyle name="표준 63 10 3 3 4" xfId="8838"/>
    <cellStyle name="표준 63 10 3 4" xfId="6866"/>
    <cellStyle name="표준 63 10 3 4 2" xfId="9063"/>
    <cellStyle name="표준 63 10 3 5" xfId="7541"/>
    <cellStyle name="표준 63 10 3 5 2" xfId="9738"/>
    <cellStyle name="표준 63 10 3 6" xfId="8388"/>
    <cellStyle name="표준 63 10 4" xfId="6265"/>
    <cellStyle name="표준 63 10 4 2" xfId="6941"/>
    <cellStyle name="표준 63 10 4 2 2" xfId="9138"/>
    <cellStyle name="표준 63 10 4 3" xfId="7616"/>
    <cellStyle name="표준 63 10 4 3 2" xfId="9813"/>
    <cellStyle name="표준 63 10 4 4" xfId="8463"/>
    <cellStyle name="표준 63 10 5" xfId="6491"/>
    <cellStyle name="표준 63 10 5 2" xfId="7166"/>
    <cellStyle name="표준 63 10 5 2 2" xfId="9363"/>
    <cellStyle name="표준 63 10 5 3" xfId="7841"/>
    <cellStyle name="표준 63 10 5 3 2" xfId="10038"/>
    <cellStyle name="표준 63 10 5 4" xfId="8688"/>
    <cellStyle name="표준 63 10 6" xfId="6716"/>
    <cellStyle name="표준 63 10 6 2" xfId="8913"/>
    <cellStyle name="표준 63 10 7" xfId="7391"/>
    <cellStyle name="표준 63 10 7 2" xfId="9588"/>
    <cellStyle name="표준 63 10 8" xfId="8238"/>
    <cellStyle name="표준 63 11" xfId="6078"/>
    <cellStyle name="표준 63 11 2" xfId="6339"/>
    <cellStyle name="표준 63 11 2 2" xfId="7015"/>
    <cellStyle name="표준 63 11 2 2 2" xfId="9212"/>
    <cellStyle name="표준 63 11 2 3" xfId="7690"/>
    <cellStyle name="표준 63 11 2 3 2" xfId="9887"/>
    <cellStyle name="표준 63 11 2 4" xfId="8537"/>
    <cellStyle name="표준 63 11 3" xfId="6565"/>
    <cellStyle name="표준 63 11 3 2" xfId="7240"/>
    <cellStyle name="표준 63 11 3 2 2" xfId="9437"/>
    <cellStyle name="표준 63 11 3 3" xfId="7915"/>
    <cellStyle name="표준 63 11 3 3 2" xfId="10112"/>
    <cellStyle name="표준 63 11 3 4" xfId="8762"/>
    <cellStyle name="표준 63 11 4" xfId="6790"/>
    <cellStyle name="표준 63 11 4 2" xfId="8987"/>
    <cellStyle name="표준 63 11 5" xfId="7465"/>
    <cellStyle name="표준 63 11 5 2" xfId="9662"/>
    <cellStyle name="표준 63 11 6" xfId="8312"/>
    <cellStyle name="표준 63 12" xfId="6187"/>
    <cellStyle name="표준 63 12 2" xfId="6414"/>
    <cellStyle name="표준 63 12 2 2" xfId="7090"/>
    <cellStyle name="표준 63 12 2 2 2" xfId="9287"/>
    <cellStyle name="표준 63 12 2 3" xfId="7765"/>
    <cellStyle name="표준 63 12 2 3 2" xfId="9962"/>
    <cellStyle name="표준 63 12 2 4" xfId="8612"/>
    <cellStyle name="표준 63 12 3" xfId="6640"/>
    <cellStyle name="표준 63 12 3 2" xfId="7315"/>
    <cellStyle name="표준 63 12 3 2 2" xfId="9512"/>
    <cellStyle name="표준 63 12 3 3" xfId="7990"/>
    <cellStyle name="표준 63 12 3 3 2" xfId="10187"/>
    <cellStyle name="표준 63 12 3 4" xfId="8837"/>
    <cellStyle name="표준 63 12 4" xfId="6865"/>
    <cellStyle name="표준 63 12 4 2" xfId="9062"/>
    <cellStyle name="표준 63 12 5" xfId="7540"/>
    <cellStyle name="표준 63 12 5 2" xfId="9737"/>
    <cellStyle name="표준 63 12 6" xfId="8387"/>
    <cellStyle name="표준 63 13" xfId="6264"/>
    <cellStyle name="표준 63 13 2" xfId="6940"/>
    <cellStyle name="표준 63 13 2 2" xfId="9137"/>
    <cellStyle name="표준 63 13 3" xfId="7615"/>
    <cellStyle name="표준 63 13 3 2" xfId="9812"/>
    <cellStyle name="표준 63 13 4" xfId="8462"/>
    <cellStyle name="표준 63 14" xfId="6490"/>
    <cellStyle name="표준 63 14 2" xfId="7165"/>
    <cellStyle name="표준 63 14 2 2" xfId="9362"/>
    <cellStyle name="표준 63 14 3" xfId="7840"/>
    <cellStyle name="표준 63 14 3 2" xfId="10037"/>
    <cellStyle name="표준 63 14 4" xfId="8687"/>
    <cellStyle name="표준 63 15" xfId="6715"/>
    <cellStyle name="표준 63 15 2" xfId="8912"/>
    <cellStyle name="표준 63 16" xfId="7390"/>
    <cellStyle name="표준 63 16 2" xfId="9587"/>
    <cellStyle name="표준 63 17" xfId="8237"/>
    <cellStyle name="표준 63 2" xfId="5951"/>
    <cellStyle name="표준 63 2 2" xfId="6080"/>
    <cellStyle name="표준 63 2 2 2" xfId="6341"/>
    <cellStyle name="표준 63 2 2 2 2" xfId="7017"/>
    <cellStyle name="표준 63 2 2 2 2 2" xfId="9214"/>
    <cellStyle name="표준 63 2 2 2 3" xfId="7692"/>
    <cellStyle name="표준 63 2 2 2 3 2" xfId="9889"/>
    <cellStyle name="표준 63 2 2 2 4" xfId="8539"/>
    <cellStyle name="표준 63 2 2 3" xfId="6567"/>
    <cellStyle name="표준 63 2 2 3 2" xfId="7242"/>
    <cellStyle name="표준 63 2 2 3 2 2" xfId="9439"/>
    <cellStyle name="표준 63 2 2 3 3" xfId="7917"/>
    <cellStyle name="표준 63 2 2 3 3 2" xfId="10114"/>
    <cellStyle name="표준 63 2 2 3 4" xfId="8764"/>
    <cellStyle name="표준 63 2 2 4" xfId="6792"/>
    <cellStyle name="표준 63 2 2 4 2" xfId="8989"/>
    <cellStyle name="표준 63 2 2 5" xfId="7467"/>
    <cellStyle name="표준 63 2 2 5 2" xfId="9664"/>
    <cellStyle name="표준 63 2 2 6" xfId="8314"/>
    <cellStyle name="표준 63 2 3" xfId="6189"/>
    <cellStyle name="표준 63 2 3 2" xfId="6416"/>
    <cellStyle name="표준 63 2 3 2 2" xfId="7092"/>
    <cellStyle name="표준 63 2 3 2 2 2" xfId="9289"/>
    <cellStyle name="표준 63 2 3 2 3" xfId="7767"/>
    <cellStyle name="표준 63 2 3 2 3 2" xfId="9964"/>
    <cellStyle name="표준 63 2 3 2 4" xfId="8614"/>
    <cellStyle name="표준 63 2 3 3" xfId="6642"/>
    <cellStyle name="표준 63 2 3 3 2" xfId="7317"/>
    <cellStyle name="표준 63 2 3 3 2 2" xfId="9514"/>
    <cellStyle name="표준 63 2 3 3 3" xfId="7992"/>
    <cellStyle name="표준 63 2 3 3 3 2" xfId="10189"/>
    <cellStyle name="표준 63 2 3 3 4" xfId="8839"/>
    <cellStyle name="표준 63 2 3 4" xfId="6867"/>
    <cellStyle name="표준 63 2 3 4 2" xfId="9064"/>
    <cellStyle name="표준 63 2 3 5" xfId="7542"/>
    <cellStyle name="표준 63 2 3 5 2" xfId="9739"/>
    <cellStyle name="표준 63 2 3 6" xfId="8389"/>
    <cellStyle name="표준 63 2 4" xfId="6266"/>
    <cellStyle name="표준 63 2 4 2" xfId="6942"/>
    <cellStyle name="표준 63 2 4 2 2" xfId="9139"/>
    <cellStyle name="표준 63 2 4 3" xfId="7617"/>
    <cellStyle name="표준 63 2 4 3 2" xfId="9814"/>
    <cellStyle name="표준 63 2 4 4" xfId="8464"/>
    <cellStyle name="표준 63 2 5" xfId="6492"/>
    <cellStyle name="표준 63 2 5 2" xfId="7167"/>
    <cellStyle name="표준 63 2 5 2 2" xfId="9364"/>
    <cellStyle name="표준 63 2 5 3" xfId="7842"/>
    <cellStyle name="표준 63 2 5 3 2" xfId="10039"/>
    <cellStyle name="표준 63 2 5 4" xfId="8689"/>
    <cellStyle name="표준 63 2 6" xfId="6717"/>
    <cellStyle name="표준 63 2 6 2" xfId="8914"/>
    <cellStyle name="표준 63 2 7" xfId="7392"/>
    <cellStyle name="표준 63 2 7 2" xfId="9589"/>
    <cellStyle name="표준 63 2 8" xfId="8239"/>
    <cellStyle name="표준 63 3" xfId="5952"/>
    <cellStyle name="표준 63 3 2" xfId="6081"/>
    <cellStyle name="표준 63 3 2 2" xfId="6342"/>
    <cellStyle name="표준 63 3 2 2 2" xfId="7018"/>
    <cellStyle name="표준 63 3 2 2 2 2" xfId="9215"/>
    <cellStyle name="표준 63 3 2 2 3" xfId="7693"/>
    <cellStyle name="표준 63 3 2 2 3 2" xfId="9890"/>
    <cellStyle name="표준 63 3 2 2 4" xfId="8540"/>
    <cellStyle name="표준 63 3 2 3" xfId="6568"/>
    <cellStyle name="표준 63 3 2 3 2" xfId="7243"/>
    <cellStyle name="표준 63 3 2 3 2 2" xfId="9440"/>
    <cellStyle name="표준 63 3 2 3 3" xfId="7918"/>
    <cellStyle name="표준 63 3 2 3 3 2" xfId="10115"/>
    <cellStyle name="표준 63 3 2 3 4" xfId="8765"/>
    <cellStyle name="표준 63 3 2 4" xfId="6793"/>
    <cellStyle name="표준 63 3 2 4 2" xfId="8990"/>
    <cellStyle name="표준 63 3 2 5" xfId="7468"/>
    <cellStyle name="표준 63 3 2 5 2" xfId="9665"/>
    <cellStyle name="표준 63 3 2 6" xfId="8315"/>
    <cellStyle name="표준 63 3 3" xfId="6190"/>
    <cellStyle name="표준 63 3 3 2" xfId="6417"/>
    <cellStyle name="표준 63 3 3 2 2" xfId="7093"/>
    <cellStyle name="표준 63 3 3 2 2 2" xfId="9290"/>
    <cellStyle name="표준 63 3 3 2 3" xfId="7768"/>
    <cellStyle name="표준 63 3 3 2 3 2" xfId="9965"/>
    <cellStyle name="표준 63 3 3 2 4" xfId="8615"/>
    <cellStyle name="표준 63 3 3 3" xfId="6643"/>
    <cellStyle name="표준 63 3 3 3 2" xfId="7318"/>
    <cellStyle name="표준 63 3 3 3 2 2" xfId="9515"/>
    <cellStyle name="표준 63 3 3 3 3" xfId="7993"/>
    <cellStyle name="표준 63 3 3 3 3 2" xfId="10190"/>
    <cellStyle name="표준 63 3 3 3 4" xfId="8840"/>
    <cellStyle name="표준 63 3 3 4" xfId="6868"/>
    <cellStyle name="표준 63 3 3 4 2" xfId="9065"/>
    <cellStyle name="표준 63 3 3 5" xfId="7543"/>
    <cellStyle name="표준 63 3 3 5 2" xfId="9740"/>
    <cellStyle name="표준 63 3 3 6" xfId="8390"/>
    <cellStyle name="표준 63 3 4" xfId="6267"/>
    <cellStyle name="표준 63 3 4 2" xfId="6943"/>
    <cellStyle name="표준 63 3 4 2 2" xfId="9140"/>
    <cellStyle name="표준 63 3 4 3" xfId="7618"/>
    <cellStyle name="표준 63 3 4 3 2" xfId="9815"/>
    <cellStyle name="표준 63 3 4 4" xfId="8465"/>
    <cellStyle name="표준 63 3 5" xfId="6493"/>
    <cellStyle name="표준 63 3 5 2" xfId="7168"/>
    <cellStyle name="표준 63 3 5 2 2" xfId="9365"/>
    <cellStyle name="표준 63 3 5 3" xfId="7843"/>
    <cellStyle name="표준 63 3 5 3 2" xfId="10040"/>
    <cellStyle name="표준 63 3 5 4" xfId="8690"/>
    <cellStyle name="표준 63 3 6" xfId="6718"/>
    <cellStyle name="표준 63 3 6 2" xfId="8915"/>
    <cellStyle name="표준 63 3 7" xfId="7393"/>
    <cellStyle name="표준 63 3 7 2" xfId="9590"/>
    <cellStyle name="표준 63 3 8" xfId="8240"/>
    <cellStyle name="표준 63 4" xfId="5953"/>
    <cellStyle name="표준 63 4 2" xfId="6082"/>
    <cellStyle name="표준 63 4 2 2" xfId="6343"/>
    <cellStyle name="표준 63 4 2 2 2" xfId="7019"/>
    <cellStyle name="표준 63 4 2 2 2 2" xfId="9216"/>
    <cellStyle name="표준 63 4 2 2 3" xfId="7694"/>
    <cellStyle name="표준 63 4 2 2 3 2" xfId="9891"/>
    <cellStyle name="표준 63 4 2 2 4" xfId="8541"/>
    <cellStyle name="표준 63 4 2 3" xfId="6569"/>
    <cellStyle name="표준 63 4 2 3 2" xfId="7244"/>
    <cellStyle name="표준 63 4 2 3 2 2" xfId="9441"/>
    <cellStyle name="표준 63 4 2 3 3" xfId="7919"/>
    <cellStyle name="표준 63 4 2 3 3 2" xfId="10116"/>
    <cellStyle name="표준 63 4 2 3 4" xfId="8766"/>
    <cellStyle name="표준 63 4 2 4" xfId="6794"/>
    <cellStyle name="표준 63 4 2 4 2" xfId="8991"/>
    <cellStyle name="표준 63 4 2 5" xfId="7469"/>
    <cellStyle name="표준 63 4 2 5 2" xfId="9666"/>
    <cellStyle name="표준 63 4 2 6" xfId="8316"/>
    <cellStyle name="표준 63 4 3" xfId="6191"/>
    <cellStyle name="표준 63 4 3 2" xfId="6418"/>
    <cellStyle name="표준 63 4 3 2 2" xfId="7094"/>
    <cellStyle name="표준 63 4 3 2 2 2" xfId="9291"/>
    <cellStyle name="표준 63 4 3 2 3" xfId="7769"/>
    <cellStyle name="표준 63 4 3 2 3 2" xfId="9966"/>
    <cellStyle name="표준 63 4 3 2 4" xfId="8616"/>
    <cellStyle name="표준 63 4 3 3" xfId="6644"/>
    <cellStyle name="표준 63 4 3 3 2" xfId="7319"/>
    <cellStyle name="표준 63 4 3 3 2 2" xfId="9516"/>
    <cellStyle name="표준 63 4 3 3 3" xfId="7994"/>
    <cellStyle name="표준 63 4 3 3 3 2" xfId="10191"/>
    <cellStyle name="표준 63 4 3 3 4" xfId="8841"/>
    <cellStyle name="표준 63 4 3 4" xfId="6869"/>
    <cellStyle name="표준 63 4 3 4 2" xfId="9066"/>
    <cellStyle name="표준 63 4 3 5" xfId="7544"/>
    <cellStyle name="표준 63 4 3 5 2" xfId="9741"/>
    <cellStyle name="표준 63 4 3 6" xfId="8391"/>
    <cellStyle name="표준 63 4 4" xfId="6268"/>
    <cellStyle name="표준 63 4 4 2" xfId="6944"/>
    <cellStyle name="표준 63 4 4 2 2" xfId="9141"/>
    <cellStyle name="표준 63 4 4 3" xfId="7619"/>
    <cellStyle name="표준 63 4 4 3 2" xfId="9816"/>
    <cellStyle name="표준 63 4 4 4" xfId="8466"/>
    <cellStyle name="표준 63 4 5" xfId="6494"/>
    <cellStyle name="표준 63 4 5 2" xfId="7169"/>
    <cellStyle name="표준 63 4 5 2 2" xfId="9366"/>
    <cellStyle name="표준 63 4 5 3" xfId="7844"/>
    <cellStyle name="표준 63 4 5 3 2" xfId="10041"/>
    <cellStyle name="표준 63 4 5 4" xfId="8691"/>
    <cellStyle name="표준 63 4 6" xfId="6719"/>
    <cellStyle name="표준 63 4 6 2" xfId="8916"/>
    <cellStyle name="표준 63 4 7" xfId="7394"/>
    <cellStyle name="표준 63 4 7 2" xfId="9591"/>
    <cellStyle name="표준 63 4 8" xfId="8241"/>
    <cellStyle name="표준 63 5" xfId="5954"/>
    <cellStyle name="표준 63 5 2" xfId="6083"/>
    <cellStyle name="표준 63 5 2 2" xfId="6344"/>
    <cellStyle name="표준 63 5 2 2 2" xfId="7020"/>
    <cellStyle name="표준 63 5 2 2 2 2" xfId="9217"/>
    <cellStyle name="표준 63 5 2 2 3" xfId="7695"/>
    <cellStyle name="표준 63 5 2 2 3 2" xfId="9892"/>
    <cellStyle name="표준 63 5 2 2 4" xfId="8542"/>
    <cellStyle name="표준 63 5 2 3" xfId="6570"/>
    <cellStyle name="표준 63 5 2 3 2" xfId="7245"/>
    <cellStyle name="표준 63 5 2 3 2 2" xfId="9442"/>
    <cellStyle name="표준 63 5 2 3 3" xfId="7920"/>
    <cellStyle name="표준 63 5 2 3 3 2" xfId="10117"/>
    <cellStyle name="표준 63 5 2 3 4" xfId="8767"/>
    <cellStyle name="표준 63 5 2 4" xfId="6795"/>
    <cellStyle name="표준 63 5 2 4 2" xfId="8992"/>
    <cellStyle name="표준 63 5 2 5" xfId="7470"/>
    <cellStyle name="표준 63 5 2 5 2" xfId="9667"/>
    <cellStyle name="표준 63 5 2 6" xfId="8317"/>
    <cellStyle name="표준 63 5 3" xfId="6192"/>
    <cellStyle name="표준 63 5 3 2" xfId="6419"/>
    <cellStyle name="표준 63 5 3 2 2" xfId="7095"/>
    <cellStyle name="표준 63 5 3 2 2 2" xfId="9292"/>
    <cellStyle name="표준 63 5 3 2 3" xfId="7770"/>
    <cellStyle name="표준 63 5 3 2 3 2" xfId="9967"/>
    <cellStyle name="표준 63 5 3 2 4" xfId="8617"/>
    <cellStyle name="표준 63 5 3 3" xfId="6645"/>
    <cellStyle name="표준 63 5 3 3 2" xfId="7320"/>
    <cellStyle name="표준 63 5 3 3 2 2" xfId="9517"/>
    <cellStyle name="표준 63 5 3 3 3" xfId="7995"/>
    <cellStyle name="표준 63 5 3 3 3 2" xfId="10192"/>
    <cellStyle name="표준 63 5 3 3 4" xfId="8842"/>
    <cellStyle name="표준 63 5 3 4" xfId="6870"/>
    <cellStyle name="표준 63 5 3 4 2" xfId="9067"/>
    <cellStyle name="표준 63 5 3 5" xfId="7545"/>
    <cellStyle name="표준 63 5 3 5 2" xfId="9742"/>
    <cellStyle name="표준 63 5 3 6" xfId="8392"/>
    <cellStyle name="표준 63 5 4" xfId="6269"/>
    <cellStyle name="표준 63 5 4 2" xfId="6945"/>
    <cellStyle name="표준 63 5 4 2 2" xfId="9142"/>
    <cellStyle name="표준 63 5 4 3" xfId="7620"/>
    <cellStyle name="표준 63 5 4 3 2" xfId="9817"/>
    <cellStyle name="표준 63 5 4 4" xfId="8467"/>
    <cellStyle name="표준 63 5 5" xfId="6495"/>
    <cellStyle name="표준 63 5 5 2" xfId="7170"/>
    <cellStyle name="표준 63 5 5 2 2" xfId="9367"/>
    <cellStyle name="표준 63 5 5 3" xfId="7845"/>
    <cellStyle name="표준 63 5 5 3 2" xfId="10042"/>
    <cellStyle name="표준 63 5 5 4" xfId="8692"/>
    <cellStyle name="표준 63 5 6" xfId="6720"/>
    <cellStyle name="표준 63 5 6 2" xfId="8917"/>
    <cellStyle name="표준 63 5 7" xfId="7395"/>
    <cellStyle name="표준 63 5 7 2" xfId="9592"/>
    <cellStyle name="표준 63 5 8" xfId="8242"/>
    <cellStyle name="표준 63 6" xfId="5955"/>
    <cellStyle name="표준 63 6 2" xfId="6084"/>
    <cellStyle name="표준 63 6 2 2" xfId="6345"/>
    <cellStyle name="표준 63 6 2 2 2" xfId="7021"/>
    <cellStyle name="표준 63 6 2 2 2 2" xfId="9218"/>
    <cellStyle name="표준 63 6 2 2 3" xfId="7696"/>
    <cellStyle name="표준 63 6 2 2 3 2" xfId="9893"/>
    <cellStyle name="표준 63 6 2 2 4" xfId="8543"/>
    <cellStyle name="표준 63 6 2 3" xfId="6571"/>
    <cellStyle name="표준 63 6 2 3 2" xfId="7246"/>
    <cellStyle name="표준 63 6 2 3 2 2" xfId="9443"/>
    <cellStyle name="표준 63 6 2 3 3" xfId="7921"/>
    <cellStyle name="표준 63 6 2 3 3 2" xfId="10118"/>
    <cellStyle name="표준 63 6 2 3 4" xfId="8768"/>
    <cellStyle name="표준 63 6 2 4" xfId="6796"/>
    <cellStyle name="표준 63 6 2 4 2" xfId="8993"/>
    <cellStyle name="표준 63 6 2 5" xfId="7471"/>
    <cellStyle name="표준 63 6 2 5 2" xfId="9668"/>
    <cellStyle name="표준 63 6 2 6" xfId="8318"/>
    <cellStyle name="표준 63 6 3" xfId="6193"/>
    <cellStyle name="표준 63 6 3 2" xfId="6420"/>
    <cellStyle name="표준 63 6 3 2 2" xfId="7096"/>
    <cellStyle name="표준 63 6 3 2 2 2" xfId="9293"/>
    <cellStyle name="표준 63 6 3 2 3" xfId="7771"/>
    <cellStyle name="표준 63 6 3 2 3 2" xfId="9968"/>
    <cellStyle name="표준 63 6 3 2 4" xfId="8618"/>
    <cellStyle name="표준 63 6 3 3" xfId="6646"/>
    <cellStyle name="표준 63 6 3 3 2" xfId="7321"/>
    <cellStyle name="표준 63 6 3 3 2 2" xfId="9518"/>
    <cellStyle name="표준 63 6 3 3 3" xfId="7996"/>
    <cellStyle name="표준 63 6 3 3 3 2" xfId="10193"/>
    <cellStyle name="표준 63 6 3 3 4" xfId="8843"/>
    <cellStyle name="표준 63 6 3 4" xfId="6871"/>
    <cellStyle name="표준 63 6 3 4 2" xfId="9068"/>
    <cellStyle name="표준 63 6 3 5" xfId="7546"/>
    <cellStyle name="표준 63 6 3 5 2" xfId="9743"/>
    <cellStyle name="표준 63 6 3 6" xfId="8393"/>
    <cellStyle name="표준 63 6 4" xfId="6270"/>
    <cellStyle name="표준 63 6 4 2" xfId="6946"/>
    <cellStyle name="표준 63 6 4 2 2" xfId="9143"/>
    <cellStyle name="표준 63 6 4 3" xfId="7621"/>
    <cellStyle name="표준 63 6 4 3 2" xfId="9818"/>
    <cellStyle name="표준 63 6 4 4" xfId="8468"/>
    <cellStyle name="표준 63 6 5" xfId="6496"/>
    <cellStyle name="표준 63 6 5 2" xfId="7171"/>
    <cellStyle name="표준 63 6 5 2 2" xfId="9368"/>
    <cellStyle name="표준 63 6 5 3" xfId="7846"/>
    <cellStyle name="표준 63 6 5 3 2" xfId="10043"/>
    <cellStyle name="표준 63 6 5 4" xfId="8693"/>
    <cellStyle name="표준 63 6 6" xfId="6721"/>
    <cellStyle name="표준 63 6 6 2" xfId="8918"/>
    <cellStyle name="표준 63 6 7" xfId="7396"/>
    <cellStyle name="표준 63 6 7 2" xfId="9593"/>
    <cellStyle name="표준 63 6 8" xfId="8243"/>
    <cellStyle name="표준 63 7" xfId="5956"/>
    <cellStyle name="표준 63 7 2" xfId="6085"/>
    <cellStyle name="표준 63 7 2 2" xfId="6346"/>
    <cellStyle name="표준 63 7 2 2 2" xfId="7022"/>
    <cellStyle name="표준 63 7 2 2 2 2" xfId="9219"/>
    <cellStyle name="표준 63 7 2 2 3" xfId="7697"/>
    <cellStyle name="표준 63 7 2 2 3 2" xfId="9894"/>
    <cellStyle name="표준 63 7 2 2 4" xfId="8544"/>
    <cellStyle name="표준 63 7 2 3" xfId="6572"/>
    <cellStyle name="표준 63 7 2 3 2" xfId="7247"/>
    <cellStyle name="표준 63 7 2 3 2 2" xfId="9444"/>
    <cellStyle name="표준 63 7 2 3 3" xfId="7922"/>
    <cellStyle name="표준 63 7 2 3 3 2" xfId="10119"/>
    <cellStyle name="표준 63 7 2 3 4" xfId="8769"/>
    <cellStyle name="표준 63 7 2 4" xfId="6797"/>
    <cellStyle name="표준 63 7 2 4 2" xfId="8994"/>
    <cellStyle name="표준 63 7 2 5" xfId="7472"/>
    <cellStyle name="표준 63 7 2 5 2" xfId="9669"/>
    <cellStyle name="표준 63 7 2 6" xfId="8319"/>
    <cellStyle name="표준 63 7 3" xfId="6194"/>
    <cellStyle name="표준 63 7 3 2" xfId="6421"/>
    <cellStyle name="표준 63 7 3 2 2" xfId="7097"/>
    <cellStyle name="표준 63 7 3 2 2 2" xfId="9294"/>
    <cellStyle name="표준 63 7 3 2 3" xfId="7772"/>
    <cellStyle name="표준 63 7 3 2 3 2" xfId="9969"/>
    <cellStyle name="표준 63 7 3 2 4" xfId="8619"/>
    <cellStyle name="표준 63 7 3 3" xfId="6647"/>
    <cellStyle name="표준 63 7 3 3 2" xfId="7322"/>
    <cellStyle name="표준 63 7 3 3 2 2" xfId="9519"/>
    <cellStyle name="표준 63 7 3 3 3" xfId="7997"/>
    <cellStyle name="표준 63 7 3 3 3 2" xfId="10194"/>
    <cellStyle name="표준 63 7 3 3 4" xfId="8844"/>
    <cellStyle name="표준 63 7 3 4" xfId="6872"/>
    <cellStyle name="표준 63 7 3 4 2" xfId="9069"/>
    <cellStyle name="표준 63 7 3 5" xfId="7547"/>
    <cellStyle name="표준 63 7 3 5 2" xfId="9744"/>
    <cellStyle name="표준 63 7 3 6" xfId="8394"/>
    <cellStyle name="표준 63 7 4" xfId="6271"/>
    <cellStyle name="표준 63 7 4 2" xfId="6947"/>
    <cellStyle name="표준 63 7 4 2 2" xfId="9144"/>
    <cellStyle name="표준 63 7 4 3" xfId="7622"/>
    <cellStyle name="표준 63 7 4 3 2" xfId="9819"/>
    <cellStyle name="표준 63 7 4 4" xfId="8469"/>
    <cellStyle name="표준 63 7 5" xfId="6497"/>
    <cellStyle name="표준 63 7 5 2" xfId="7172"/>
    <cellStyle name="표준 63 7 5 2 2" xfId="9369"/>
    <cellStyle name="표준 63 7 5 3" xfId="7847"/>
    <cellStyle name="표준 63 7 5 3 2" xfId="10044"/>
    <cellStyle name="표준 63 7 5 4" xfId="8694"/>
    <cellStyle name="표준 63 7 6" xfId="6722"/>
    <cellStyle name="표준 63 7 6 2" xfId="8919"/>
    <cellStyle name="표준 63 7 7" xfId="7397"/>
    <cellStyle name="표준 63 7 7 2" xfId="9594"/>
    <cellStyle name="표준 63 7 8" xfId="8244"/>
    <cellStyle name="표준 63 8" xfId="5957"/>
    <cellStyle name="표준 63 8 2" xfId="6086"/>
    <cellStyle name="표준 63 8 2 2" xfId="6347"/>
    <cellStyle name="표준 63 8 2 2 2" xfId="7023"/>
    <cellStyle name="표준 63 8 2 2 2 2" xfId="9220"/>
    <cellStyle name="표준 63 8 2 2 3" xfId="7698"/>
    <cellStyle name="표준 63 8 2 2 3 2" xfId="9895"/>
    <cellStyle name="표준 63 8 2 2 4" xfId="8545"/>
    <cellStyle name="표준 63 8 2 3" xfId="6573"/>
    <cellStyle name="표준 63 8 2 3 2" xfId="7248"/>
    <cellStyle name="표준 63 8 2 3 2 2" xfId="9445"/>
    <cellStyle name="표준 63 8 2 3 3" xfId="7923"/>
    <cellStyle name="표준 63 8 2 3 3 2" xfId="10120"/>
    <cellStyle name="표준 63 8 2 3 4" xfId="8770"/>
    <cellStyle name="표준 63 8 2 4" xfId="6798"/>
    <cellStyle name="표준 63 8 2 4 2" xfId="8995"/>
    <cellStyle name="표준 63 8 2 5" xfId="7473"/>
    <cellStyle name="표준 63 8 2 5 2" xfId="9670"/>
    <cellStyle name="표준 63 8 2 6" xfId="8320"/>
    <cellStyle name="표준 63 8 3" xfId="6195"/>
    <cellStyle name="표준 63 8 3 2" xfId="6422"/>
    <cellStyle name="표준 63 8 3 2 2" xfId="7098"/>
    <cellStyle name="표준 63 8 3 2 2 2" xfId="9295"/>
    <cellStyle name="표준 63 8 3 2 3" xfId="7773"/>
    <cellStyle name="표준 63 8 3 2 3 2" xfId="9970"/>
    <cellStyle name="표준 63 8 3 2 4" xfId="8620"/>
    <cellStyle name="표준 63 8 3 3" xfId="6648"/>
    <cellStyle name="표준 63 8 3 3 2" xfId="7323"/>
    <cellStyle name="표준 63 8 3 3 2 2" xfId="9520"/>
    <cellStyle name="표준 63 8 3 3 3" xfId="7998"/>
    <cellStyle name="표준 63 8 3 3 3 2" xfId="10195"/>
    <cellStyle name="표준 63 8 3 3 4" xfId="8845"/>
    <cellStyle name="표준 63 8 3 4" xfId="6873"/>
    <cellStyle name="표준 63 8 3 4 2" xfId="9070"/>
    <cellStyle name="표준 63 8 3 5" xfId="7548"/>
    <cellStyle name="표준 63 8 3 5 2" xfId="9745"/>
    <cellStyle name="표준 63 8 3 6" xfId="8395"/>
    <cellStyle name="표준 63 8 4" xfId="6272"/>
    <cellStyle name="표준 63 8 4 2" xfId="6948"/>
    <cellStyle name="표준 63 8 4 2 2" xfId="9145"/>
    <cellStyle name="표준 63 8 4 3" xfId="7623"/>
    <cellStyle name="표준 63 8 4 3 2" xfId="9820"/>
    <cellStyle name="표준 63 8 4 4" xfId="8470"/>
    <cellStyle name="표준 63 8 5" xfId="6498"/>
    <cellStyle name="표준 63 8 5 2" xfId="7173"/>
    <cellStyle name="표준 63 8 5 2 2" xfId="9370"/>
    <cellStyle name="표준 63 8 5 3" xfId="7848"/>
    <cellStyle name="표준 63 8 5 3 2" xfId="10045"/>
    <cellStyle name="표준 63 8 5 4" xfId="8695"/>
    <cellStyle name="표준 63 8 6" xfId="6723"/>
    <cellStyle name="표준 63 8 6 2" xfId="8920"/>
    <cellStyle name="표준 63 8 7" xfId="7398"/>
    <cellStyle name="표준 63 8 7 2" xfId="9595"/>
    <cellStyle name="표준 63 8 8" xfId="8245"/>
    <cellStyle name="표준 63 9" xfId="5958"/>
    <cellStyle name="표준 63 9 2" xfId="6087"/>
    <cellStyle name="표준 63 9 2 2" xfId="6348"/>
    <cellStyle name="표준 63 9 2 2 2" xfId="7024"/>
    <cellStyle name="표준 63 9 2 2 2 2" xfId="9221"/>
    <cellStyle name="표준 63 9 2 2 3" xfId="7699"/>
    <cellStyle name="표준 63 9 2 2 3 2" xfId="9896"/>
    <cellStyle name="표준 63 9 2 2 4" xfId="8546"/>
    <cellStyle name="표준 63 9 2 3" xfId="6574"/>
    <cellStyle name="표준 63 9 2 3 2" xfId="7249"/>
    <cellStyle name="표준 63 9 2 3 2 2" xfId="9446"/>
    <cellStyle name="표준 63 9 2 3 3" xfId="7924"/>
    <cellStyle name="표준 63 9 2 3 3 2" xfId="10121"/>
    <cellStyle name="표준 63 9 2 3 4" xfId="8771"/>
    <cellStyle name="표준 63 9 2 4" xfId="6799"/>
    <cellStyle name="표준 63 9 2 4 2" xfId="8996"/>
    <cellStyle name="표준 63 9 2 5" xfId="7474"/>
    <cellStyle name="표준 63 9 2 5 2" xfId="9671"/>
    <cellStyle name="표준 63 9 2 6" xfId="8321"/>
    <cellStyle name="표준 63 9 3" xfId="6196"/>
    <cellStyle name="표준 63 9 3 2" xfId="6423"/>
    <cellStyle name="표준 63 9 3 2 2" xfId="7099"/>
    <cellStyle name="표준 63 9 3 2 2 2" xfId="9296"/>
    <cellStyle name="표준 63 9 3 2 3" xfId="7774"/>
    <cellStyle name="표준 63 9 3 2 3 2" xfId="9971"/>
    <cellStyle name="표준 63 9 3 2 4" xfId="8621"/>
    <cellStyle name="표준 63 9 3 3" xfId="6649"/>
    <cellStyle name="표준 63 9 3 3 2" xfId="7324"/>
    <cellStyle name="표준 63 9 3 3 2 2" xfId="9521"/>
    <cellStyle name="표준 63 9 3 3 3" xfId="7999"/>
    <cellStyle name="표준 63 9 3 3 3 2" xfId="10196"/>
    <cellStyle name="표준 63 9 3 3 4" xfId="8846"/>
    <cellStyle name="표준 63 9 3 4" xfId="6874"/>
    <cellStyle name="표준 63 9 3 4 2" xfId="9071"/>
    <cellStyle name="표준 63 9 3 5" xfId="7549"/>
    <cellStyle name="표준 63 9 3 5 2" xfId="9746"/>
    <cellStyle name="표준 63 9 3 6" xfId="8396"/>
    <cellStyle name="표준 63 9 4" xfId="6273"/>
    <cellStyle name="표준 63 9 4 2" xfId="6949"/>
    <cellStyle name="표준 63 9 4 2 2" xfId="9146"/>
    <cellStyle name="표준 63 9 4 3" xfId="7624"/>
    <cellStyle name="표준 63 9 4 3 2" xfId="9821"/>
    <cellStyle name="표준 63 9 4 4" xfId="8471"/>
    <cellStyle name="표준 63 9 5" xfId="6499"/>
    <cellStyle name="표준 63 9 5 2" xfId="7174"/>
    <cellStyle name="표준 63 9 5 2 2" xfId="9371"/>
    <cellStyle name="표준 63 9 5 3" xfId="7849"/>
    <cellStyle name="표준 63 9 5 3 2" xfId="10046"/>
    <cellStyle name="표준 63 9 5 4" xfId="8696"/>
    <cellStyle name="표준 63 9 6" xfId="6724"/>
    <cellStyle name="표준 63 9 6 2" xfId="8921"/>
    <cellStyle name="표준 63 9 7" xfId="7399"/>
    <cellStyle name="표준 63 9 7 2" xfId="9596"/>
    <cellStyle name="표준 63 9 8" xfId="8246"/>
    <cellStyle name="표준 64" xfId="5959"/>
    <cellStyle name="표준 64 10" xfId="5960"/>
    <cellStyle name="표준 64 10 2" xfId="6089"/>
    <cellStyle name="표준 64 10 2 2" xfId="6350"/>
    <cellStyle name="표준 64 10 2 2 2" xfId="7026"/>
    <cellStyle name="표준 64 10 2 2 2 2" xfId="9223"/>
    <cellStyle name="표준 64 10 2 2 3" xfId="7701"/>
    <cellStyle name="표준 64 10 2 2 3 2" xfId="9898"/>
    <cellStyle name="표준 64 10 2 2 4" xfId="8548"/>
    <cellStyle name="표준 64 10 2 3" xfId="6576"/>
    <cellStyle name="표준 64 10 2 3 2" xfId="7251"/>
    <cellStyle name="표준 64 10 2 3 2 2" xfId="9448"/>
    <cellStyle name="표준 64 10 2 3 3" xfId="7926"/>
    <cellStyle name="표준 64 10 2 3 3 2" xfId="10123"/>
    <cellStyle name="표준 64 10 2 3 4" xfId="8773"/>
    <cellStyle name="표준 64 10 2 4" xfId="6801"/>
    <cellStyle name="표준 64 10 2 4 2" xfId="8998"/>
    <cellStyle name="표준 64 10 2 5" xfId="7476"/>
    <cellStyle name="표준 64 10 2 5 2" xfId="9673"/>
    <cellStyle name="표준 64 10 2 6" xfId="8323"/>
    <cellStyle name="표준 64 10 3" xfId="6198"/>
    <cellStyle name="표준 64 10 3 2" xfId="6425"/>
    <cellStyle name="표준 64 10 3 2 2" xfId="7101"/>
    <cellStyle name="표준 64 10 3 2 2 2" xfId="9298"/>
    <cellStyle name="표준 64 10 3 2 3" xfId="7776"/>
    <cellStyle name="표준 64 10 3 2 3 2" xfId="9973"/>
    <cellStyle name="표준 64 10 3 2 4" xfId="8623"/>
    <cellStyle name="표준 64 10 3 3" xfId="6651"/>
    <cellStyle name="표준 64 10 3 3 2" xfId="7326"/>
    <cellStyle name="표준 64 10 3 3 2 2" xfId="9523"/>
    <cellStyle name="표준 64 10 3 3 3" xfId="8001"/>
    <cellStyle name="표준 64 10 3 3 3 2" xfId="10198"/>
    <cellStyle name="표준 64 10 3 3 4" xfId="8848"/>
    <cellStyle name="표준 64 10 3 4" xfId="6876"/>
    <cellStyle name="표준 64 10 3 4 2" xfId="9073"/>
    <cellStyle name="표준 64 10 3 5" xfId="7551"/>
    <cellStyle name="표준 64 10 3 5 2" xfId="9748"/>
    <cellStyle name="표준 64 10 3 6" xfId="8398"/>
    <cellStyle name="표준 64 10 4" xfId="6275"/>
    <cellStyle name="표준 64 10 4 2" xfId="6951"/>
    <cellStyle name="표준 64 10 4 2 2" xfId="9148"/>
    <cellStyle name="표준 64 10 4 3" xfId="7626"/>
    <cellStyle name="표준 64 10 4 3 2" xfId="9823"/>
    <cellStyle name="표준 64 10 4 4" xfId="8473"/>
    <cellStyle name="표준 64 10 5" xfId="6501"/>
    <cellStyle name="표준 64 10 5 2" xfId="7176"/>
    <cellStyle name="표준 64 10 5 2 2" xfId="9373"/>
    <cellStyle name="표준 64 10 5 3" xfId="7851"/>
    <cellStyle name="표준 64 10 5 3 2" xfId="10048"/>
    <cellStyle name="표준 64 10 5 4" xfId="8698"/>
    <cellStyle name="표준 64 10 6" xfId="6726"/>
    <cellStyle name="표준 64 10 6 2" xfId="8923"/>
    <cellStyle name="표준 64 10 7" xfId="7401"/>
    <cellStyle name="표준 64 10 7 2" xfId="9598"/>
    <cellStyle name="표준 64 10 8" xfId="8248"/>
    <cellStyle name="표준 64 11" xfId="6088"/>
    <cellStyle name="표준 64 11 2" xfId="6349"/>
    <cellStyle name="표준 64 11 2 2" xfId="7025"/>
    <cellStyle name="표준 64 11 2 2 2" xfId="9222"/>
    <cellStyle name="표준 64 11 2 3" xfId="7700"/>
    <cellStyle name="표준 64 11 2 3 2" xfId="9897"/>
    <cellStyle name="표준 64 11 2 4" xfId="8547"/>
    <cellStyle name="표준 64 11 3" xfId="6575"/>
    <cellStyle name="표준 64 11 3 2" xfId="7250"/>
    <cellStyle name="표준 64 11 3 2 2" xfId="9447"/>
    <cellStyle name="표준 64 11 3 3" xfId="7925"/>
    <cellStyle name="표준 64 11 3 3 2" xfId="10122"/>
    <cellStyle name="표준 64 11 3 4" xfId="8772"/>
    <cellStyle name="표준 64 11 4" xfId="6800"/>
    <cellStyle name="표준 64 11 4 2" xfId="8997"/>
    <cellStyle name="표준 64 11 5" xfId="7475"/>
    <cellStyle name="표준 64 11 5 2" xfId="9672"/>
    <cellStyle name="표준 64 11 6" xfId="8322"/>
    <cellStyle name="표준 64 12" xfId="6197"/>
    <cellStyle name="표준 64 12 2" xfId="6424"/>
    <cellStyle name="표준 64 12 2 2" xfId="7100"/>
    <cellStyle name="표준 64 12 2 2 2" xfId="9297"/>
    <cellStyle name="표준 64 12 2 3" xfId="7775"/>
    <cellStyle name="표준 64 12 2 3 2" xfId="9972"/>
    <cellStyle name="표준 64 12 2 4" xfId="8622"/>
    <cellStyle name="표준 64 12 3" xfId="6650"/>
    <cellStyle name="표준 64 12 3 2" xfId="7325"/>
    <cellStyle name="표준 64 12 3 2 2" xfId="9522"/>
    <cellStyle name="표준 64 12 3 3" xfId="8000"/>
    <cellStyle name="표준 64 12 3 3 2" xfId="10197"/>
    <cellStyle name="표준 64 12 3 4" xfId="8847"/>
    <cellStyle name="표준 64 12 4" xfId="6875"/>
    <cellStyle name="표준 64 12 4 2" xfId="9072"/>
    <cellStyle name="표준 64 12 5" xfId="7550"/>
    <cellStyle name="표준 64 12 5 2" xfId="9747"/>
    <cellStyle name="표준 64 12 6" xfId="8397"/>
    <cellStyle name="표준 64 13" xfId="6274"/>
    <cellStyle name="표준 64 13 2" xfId="6950"/>
    <cellStyle name="표준 64 13 2 2" xfId="9147"/>
    <cellStyle name="표준 64 13 3" xfId="7625"/>
    <cellStyle name="표준 64 13 3 2" xfId="9822"/>
    <cellStyle name="표준 64 13 4" xfId="8472"/>
    <cellStyle name="표준 64 14" xfId="6500"/>
    <cellStyle name="표준 64 14 2" xfId="7175"/>
    <cellStyle name="표준 64 14 2 2" xfId="9372"/>
    <cellStyle name="표준 64 14 3" xfId="7850"/>
    <cellStyle name="표준 64 14 3 2" xfId="10047"/>
    <cellStyle name="표준 64 14 4" xfId="8697"/>
    <cellStyle name="표준 64 15" xfId="6725"/>
    <cellStyle name="표준 64 15 2" xfId="8922"/>
    <cellStyle name="표준 64 16" xfId="7400"/>
    <cellStyle name="표준 64 16 2" xfId="9597"/>
    <cellStyle name="표준 64 17" xfId="8247"/>
    <cellStyle name="표준 64 2" xfId="5961"/>
    <cellStyle name="표준 64 2 2" xfId="6090"/>
    <cellStyle name="표준 64 2 2 2" xfId="6351"/>
    <cellStyle name="표준 64 2 2 2 2" xfId="7027"/>
    <cellStyle name="표준 64 2 2 2 2 2" xfId="9224"/>
    <cellStyle name="표준 64 2 2 2 3" xfId="7702"/>
    <cellStyle name="표준 64 2 2 2 3 2" xfId="9899"/>
    <cellStyle name="표준 64 2 2 2 4" xfId="8549"/>
    <cellStyle name="표준 64 2 2 3" xfId="6577"/>
    <cellStyle name="표준 64 2 2 3 2" xfId="7252"/>
    <cellStyle name="표준 64 2 2 3 2 2" xfId="9449"/>
    <cellStyle name="표준 64 2 2 3 3" xfId="7927"/>
    <cellStyle name="표준 64 2 2 3 3 2" xfId="10124"/>
    <cellStyle name="표준 64 2 2 3 4" xfId="8774"/>
    <cellStyle name="표준 64 2 2 4" xfId="6802"/>
    <cellStyle name="표준 64 2 2 4 2" xfId="8999"/>
    <cellStyle name="표준 64 2 2 5" xfId="7477"/>
    <cellStyle name="표준 64 2 2 5 2" xfId="9674"/>
    <cellStyle name="표준 64 2 2 6" xfId="8324"/>
    <cellStyle name="표준 64 2 3" xfId="6199"/>
    <cellStyle name="표준 64 2 3 2" xfId="6426"/>
    <cellStyle name="표준 64 2 3 2 2" xfId="7102"/>
    <cellStyle name="표준 64 2 3 2 2 2" xfId="9299"/>
    <cellStyle name="표준 64 2 3 2 3" xfId="7777"/>
    <cellStyle name="표준 64 2 3 2 3 2" xfId="9974"/>
    <cellStyle name="표준 64 2 3 2 4" xfId="8624"/>
    <cellStyle name="표준 64 2 3 3" xfId="6652"/>
    <cellStyle name="표준 64 2 3 3 2" xfId="7327"/>
    <cellStyle name="표준 64 2 3 3 2 2" xfId="9524"/>
    <cellStyle name="표준 64 2 3 3 3" xfId="8002"/>
    <cellStyle name="표준 64 2 3 3 3 2" xfId="10199"/>
    <cellStyle name="표준 64 2 3 3 4" xfId="8849"/>
    <cellStyle name="표준 64 2 3 4" xfId="6877"/>
    <cellStyle name="표준 64 2 3 4 2" xfId="9074"/>
    <cellStyle name="표준 64 2 3 5" xfId="7552"/>
    <cellStyle name="표준 64 2 3 5 2" xfId="9749"/>
    <cellStyle name="표준 64 2 3 6" xfId="8399"/>
    <cellStyle name="표준 64 2 4" xfId="6276"/>
    <cellStyle name="표준 64 2 4 2" xfId="6952"/>
    <cellStyle name="표준 64 2 4 2 2" xfId="9149"/>
    <cellStyle name="표준 64 2 4 3" xfId="7627"/>
    <cellStyle name="표준 64 2 4 3 2" xfId="9824"/>
    <cellStyle name="표준 64 2 4 4" xfId="8474"/>
    <cellStyle name="표준 64 2 5" xfId="6502"/>
    <cellStyle name="표준 64 2 5 2" xfId="7177"/>
    <cellStyle name="표준 64 2 5 2 2" xfId="9374"/>
    <cellStyle name="표준 64 2 5 3" xfId="7852"/>
    <cellStyle name="표준 64 2 5 3 2" xfId="10049"/>
    <cellStyle name="표준 64 2 5 4" xfId="8699"/>
    <cellStyle name="표준 64 2 6" xfId="6727"/>
    <cellStyle name="표준 64 2 6 2" xfId="8924"/>
    <cellStyle name="표준 64 2 7" xfId="7402"/>
    <cellStyle name="표준 64 2 7 2" xfId="9599"/>
    <cellStyle name="표준 64 2 8" xfId="8249"/>
    <cellStyle name="표준 64 3" xfId="5962"/>
    <cellStyle name="표준 64 3 2" xfId="6091"/>
    <cellStyle name="표준 64 3 2 2" xfId="6352"/>
    <cellStyle name="표준 64 3 2 2 2" xfId="7028"/>
    <cellStyle name="표준 64 3 2 2 2 2" xfId="9225"/>
    <cellStyle name="표준 64 3 2 2 3" xfId="7703"/>
    <cellStyle name="표준 64 3 2 2 3 2" xfId="9900"/>
    <cellStyle name="표준 64 3 2 2 4" xfId="8550"/>
    <cellStyle name="표준 64 3 2 3" xfId="6578"/>
    <cellStyle name="표준 64 3 2 3 2" xfId="7253"/>
    <cellStyle name="표준 64 3 2 3 2 2" xfId="9450"/>
    <cellStyle name="표준 64 3 2 3 3" xfId="7928"/>
    <cellStyle name="표준 64 3 2 3 3 2" xfId="10125"/>
    <cellStyle name="표준 64 3 2 3 4" xfId="8775"/>
    <cellStyle name="표준 64 3 2 4" xfId="6803"/>
    <cellStyle name="표준 64 3 2 4 2" xfId="9000"/>
    <cellStyle name="표준 64 3 2 5" xfId="7478"/>
    <cellStyle name="표준 64 3 2 5 2" xfId="9675"/>
    <cellStyle name="표준 64 3 2 6" xfId="8325"/>
    <cellStyle name="표준 64 3 3" xfId="6200"/>
    <cellStyle name="표준 64 3 3 2" xfId="6427"/>
    <cellStyle name="표준 64 3 3 2 2" xfId="7103"/>
    <cellStyle name="표준 64 3 3 2 2 2" xfId="9300"/>
    <cellStyle name="표준 64 3 3 2 3" xfId="7778"/>
    <cellStyle name="표준 64 3 3 2 3 2" xfId="9975"/>
    <cellStyle name="표준 64 3 3 2 4" xfId="8625"/>
    <cellStyle name="표준 64 3 3 3" xfId="6653"/>
    <cellStyle name="표준 64 3 3 3 2" xfId="7328"/>
    <cellStyle name="표준 64 3 3 3 2 2" xfId="9525"/>
    <cellStyle name="표준 64 3 3 3 3" xfId="8003"/>
    <cellStyle name="표준 64 3 3 3 3 2" xfId="10200"/>
    <cellStyle name="표준 64 3 3 3 4" xfId="8850"/>
    <cellStyle name="표준 64 3 3 4" xfId="6878"/>
    <cellStyle name="표준 64 3 3 4 2" xfId="9075"/>
    <cellStyle name="표준 64 3 3 5" xfId="7553"/>
    <cellStyle name="표준 64 3 3 5 2" xfId="9750"/>
    <cellStyle name="표준 64 3 3 6" xfId="8400"/>
    <cellStyle name="표준 64 3 4" xfId="6277"/>
    <cellStyle name="표준 64 3 4 2" xfId="6953"/>
    <cellStyle name="표준 64 3 4 2 2" xfId="9150"/>
    <cellStyle name="표준 64 3 4 3" xfId="7628"/>
    <cellStyle name="표준 64 3 4 3 2" xfId="9825"/>
    <cellStyle name="표준 64 3 4 4" xfId="8475"/>
    <cellStyle name="표준 64 3 5" xfId="6503"/>
    <cellStyle name="표준 64 3 5 2" xfId="7178"/>
    <cellStyle name="표준 64 3 5 2 2" xfId="9375"/>
    <cellStyle name="표준 64 3 5 3" xfId="7853"/>
    <cellStyle name="표준 64 3 5 3 2" xfId="10050"/>
    <cellStyle name="표준 64 3 5 4" xfId="8700"/>
    <cellStyle name="표준 64 3 6" xfId="6728"/>
    <cellStyle name="표준 64 3 6 2" xfId="8925"/>
    <cellStyle name="표준 64 3 7" xfId="7403"/>
    <cellStyle name="표준 64 3 7 2" xfId="9600"/>
    <cellStyle name="표준 64 3 8" xfId="8250"/>
    <cellStyle name="표준 64 4" xfId="5963"/>
    <cellStyle name="표준 64 4 2" xfId="6092"/>
    <cellStyle name="표준 64 4 2 2" xfId="6353"/>
    <cellStyle name="표준 64 4 2 2 2" xfId="7029"/>
    <cellStyle name="표준 64 4 2 2 2 2" xfId="9226"/>
    <cellStyle name="표준 64 4 2 2 3" xfId="7704"/>
    <cellStyle name="표준 64 4 2 2 3 2" xfId="9901"/>
    <cellStyle name="표준 64 4 2 2 4" xfId="8551"/>
    <cellStyle name="표준 64 4 2 3" xfId="6579"/>
    <cellStyle name="표준 64 4 2 3 2" xfId="7254"/>
    <cellStyle name="표준 64 4 2 3 2 2" xfId="9451"/>
    <cellStyle name="표준 64 4 2 3 3" xfId="7929"/>
    <cellStyle name="표준 64 4 2 3 3 2" xfId="10126"/>
    <cellStyle name="표준 64 4 2 3 4" xfId="8776"/>
    <cellStyle name="표준 64 4 2 4" xfId="6804"/>
    <cellStyle name="표준 64 4 2 4 2" xfId="9001"/>
    <cellStyle name="표준 64 4 2 5" xfId="7479"/>
    <cellStyle name="표준 64 4 2 5 2" xfId="9676"/>
    <cellStyle name="표준 64 4 2 6" xfId="8326"/>
    <cellStyle name="표준 64 4 3" xfId="6201"/>
    <cellStyle name="표준 64 4 3 2" xfId="6428"/>
    <cellStyle name="표준 64 4 3 2 2" xfId="7104"/>
    <cellStyle name="표준 64 4 3 2 2 2" xfId="9301"/>
    <cellStyle name="표준 64 4 3 2 3" xfId="7779"/>
    <cellStyle name="표준 64 4 3 2 3 2" xfId="9976"/>
    <cellStyle name="표준 64 4 3 2 4" xfId="8626"/>
    <cellStyle name="표준 64 4 3 3" xfId="6654"/>
    <cellStyle name="표준 64 4 3 3 2" xfId="7329"/>
    <cellStyle name="표준 64 4 3 3 2 2" xfId="9526"/>
    <cellStyle name="표준 64 4 3 3 3" xfId="8004"/>
    <cellStyle name="표준 64 4 3 3 3 2" xfId="10201"/>
    <cellStyle name="표준 64 4 3 3 4" xfId="8851"/>
    <cellStyle name="표준 64 4 3 4" xfId="6879"/>
    <cellStyle name="표준 64 4 3 4 2" xfId="9076"/>
    <cellStyle name="표준 64 4 3 5" xfId="7554"/>
    <cellStyle name="표준 64 4 3 5 2" xfId="9751"/>
    <cellStyle name="표준 64 4 3 6" xfId="8401"/>
    <cellStyle name="표준 64 4 4" xfId="6278"/>
    <cellStyle name="표준 64 4 4 2" xfId="6954"/>
    <cellStyle name="표준 64 4 4 2 2" xfId="9151"/>
    <cellStyle name="표준 64 4 4 3" xfId="7629"/>
    <cellStyle name="표준 64 4 4 3 2" xfId="9826"/>
    <cellStyle name="표준 64 4 4 4" xfId="8476"/>
    <cellStyle name="표준 64 4 5" xfId="6504"/>
    <cellStyle name="표준 64 4 5 2" xfId="7179"/>
    <cellStyle name="표준 64 4 5 2 2" xfId="9376"/>
    <cellStyle name="표준 64 4 5 3" xfId="7854"/>
    <cellStyle name="표준 64 4 5 3 2" xfId="10051"/>
    <cellStyle name="표준 64 4 5 4" xfId="8701"/>
    <cellStyle name="표준 64 4 6" xfId="6729"/>
    <cellStyle name="표준 64 4 6 2" xfId="8926"/>
    <cellStyle name="표준 64 4 7" xfId="7404"/>
    <cellStyle name="표준 64 4 7 2" xfId="9601"/>
    <cellStyle name="표준 64 4 8" xfId="8251"/>
    <cellStyle name="표준 64 5" xfId="5964"/>
    <cellStyle name="표준 64 5 2" xfId="6093"/>
    <cellStyle name="표준 64 5 2 2" xfId="6354"/>
    <cellStyle name="표준 64 5 2 2 2" xfId="7030"/>
    <cellStyle name="표준 64 5 2 2 2 2" xfId="9227"/>
    <cellStyle name="표준 64 5 2 2 3" xfId="7705"/>
    <cellStyle name="표준 64 5 2 2 3 2" xfId="9902"/>
    <cellStyle name="표준 64 5 2 2 4" xfId="8552"/>
    <cellStyle name="표준 64 5 2 3" xfId="6580"/>
    <cellStyle name="표준 64 5 2 3 2" xfId="7255"/>
    <cellStyle name="표준 64 5 2 3 2 2" xfId="9452"/>
    <cellStyle name="표준 64 5 2 3 3" xfId="7930"/>
    <cellStyle name="표준 64 5 2 3 3 2" xfId="10127"/>
    <cellStyle name="표준 64 5 2 3 4" xfId="8777"/>
    <cellStyle name="표준 64 5 2 4" xfId="6805"/>
    <cellStyle name="표준 64 5 2 4 2" xfId="9002"/>
    <cellStyle name="표준 64 5 2 5" xfId="7480"/>
    <cellStyle name="표준 64 5 2 5 2" xfId="9677"/>
    <cellStyle name="표준 64 5 2 6" xfId="8327"/>
    <cellStyle name="표준 64 5 3" xfId="6202"/>
    <cellStyle name="표준 64 5 3 2" xfId="6429"/>
    <cellStyle name="표준 64 5 3 2 2" xfId="7105"/>
    <cellStyle name="표준 64 5 3 2 2 2" xfId="9302"/>
    <cellStyle name="표준 64 5 3 2 3" xfId="7780"/>
    <cellStyle name="표준 64 5 3 2 3 2" xfId="9977"/>
    <cellStyle name="표준 64 5 3 2 4" xfId="8627"/>
    <cellStyle name="표준 64 5 3 3" xfId="6655"/>
    <cellStyle name="표준 64 5 3 3 2" xfId="7330"/>
    <cellStyle name="표준 64 5 3 3 2 2" xfId="9527"/>
    <cellStyle name="표준 64 5 3 3 3" xfId="8005"/>
    <cellStyle name="표준 64 5 3 3 3 2" xfId="10202"/>
    <cellStyle name="표준 64 5 3 3 4" xfId="8852"/>
    <cellStyle name="표준 64 5 3 4" xfId="6880"/>
    <cellStyle name="표준 64 5 3 4 2" xfId="9077"/>
    <cellStyle name="표준 64 5 3 5" xfId="7555"/>
    <cellStyle name="표준 64 5 3 5 2" xfId="9752"/>
    <cellStyle name="표준 64 5 3 6" xfId="8402"/>
    <cellStyle name="표준 64 5 4" xfId="6279"/>
    <cellStyle name="표준 64 5 4 2" xfId="6955"/>
    <cellStyle name="표준 64 5 4 2 2" xfId="9152"/>
    <cellStyle name="표준 64 5 4 3" xfId="7630"/>
    <cellStyle name="표준 64 5 4 3 2" xfId="9827"/>
    <cellStyle name="표준 64 5 4 4" xfId="8477"/>
    <cellStyle name="표준 64 5 5" xfId="6505"/>
    <cellStyle name="표준 64 5 5 2" xfId="7180"/>
    <cellStyle name="표준 64 5 5 2 2" xfId="9377"/>
    <cellStyle name="표준 64 5 5 3" xfId="7855"/>
    <cellStyle name="표준 64 5 5 3 2" xfId="10052"/>
    <cellStyle name="표준 64 5 5 4" xfId="8702"/>
    <cellStyle name="표준 64 5 6" xfId="6730"/>
    <cellStyle name="표준 64 5 6 2" xfId="8927"/>
    <cellStyle name="표준 64 5 7" xfId="7405"/>
    <cellStyle name="표준 64 5 7 2" xfId="9602"/>
    <cellStyle name="표준 64 5 8" xfId="8252"/>
    <cellStyle name="표준 64 6" xfId="5965"/>
    <cellStyle name="표준 64 6 2" xfId="6094"/>
    <cellStyle name="표준 64 6 2 2" xfId="6355"/>
    <cellStyle name="표준 64 6 2 2 2" xfId="7031"/>
    <cellStyle name="표준 64 6 2 2 2 2" xfId="9228"/>
    <cellStyle name="표준 64 6 2 2 3" xfId="7706"/>
    <cellStyle name="표준 64 6 2 2 3 2" xfId="9903"/>
    <cellStyle name="표준 64 6 2 2 4" xfId="8553"/>
    <cellStyle name="표준 64 6 2 3" xfId="6581"/>
    <cellStyle name="표준 64 6 2 3 2" xfId="7256"/>
    <cellStyle name="표준 64 6 2 3 2 2" xfId="9453"/>
    <cellStyle name="표준 64 6 2 3 3" xfId="7931"/>
    <cellStyle name="표준 64 6 2 3 3 2" xfId="10128"/>
    <cellStyle name="표준 64 6 2 3 4" xfId="8778"/>
    <cellStyle name="표준 64 6 2 4" xfId="6806"/>
    <cellStyle name="표준 64 6 2 4 2" xfId="9003"/>
    <cellStyle name="표준 64 6 2 5" xfId="7481"/>
    <cellStyle name="표준 64 6 2 5 2" xfId="9678"/>
    <cellStyle name="표준 64 6 2 6" xfId="8328"/>
    <cellStyle name="표준 64 6 3" xfId="6203"/>
    <cellStyle name="표준 64 6 3 2" xfId="6430"/>
    <cellStyle name="표준 64 6 3 2 2" xfId="7106"/>
    <cellStyle name="표준 64 6 3 2 2 2" xfId="9303"/>
    <cellStyle name="표준 64 6 3 2 3" xfId="7781"/>
    <cellStyle name="표준 64 6 3 2 3 2" xfId="9978"/>
    <cellStyle name="표준 64 6 3 2 4" xfId="8628"/>
    <cellStyle name="표준 64 6 3 3" xfId="6656"/>
    <cellStyle name="표준 64 6 3 3 2" xfId="7331"/>
    <cellStyle name="표준 64 6 3 3 2 2" xfId="9528"/>
    <cellStyle name="표준 64 6 3 3 3" xfId="8006"/>
    <cellStyle name="표준 64 6 3 3 3 2" xfId="10203"/>
    <cellStyle name="표준 64 6 3 3 4" xfId="8853"/>
    <cellStyle name="표준 64 6 3 4" xfId="6881"/>
    <cellStyle name="표준 64 6 3 4 2" xfId="9078"/>
    <cellStyle name="표준 64 6 3 5" xfId="7556"/>
    <cellStyle name="표준 64 6 3 5 2" xfId="9753"/>
    <cellStyle name="표준 64 6 3 6" xfId="8403"/>
    <cellStyle name="표준 64 6 4" xfId="6280"/>
    <cellStyle name="표준 64 6 4 2" xfId="6956"/>
    <cellStyle name="표준 64 6 4 2 2" xfId="9153"/>
    <cellStyle name="표준 64 6 4 3" xfId="7631"/>
    <cellStyle name="표준 64 6 4 3 2" xfId="9828"/>
    <cellStyle name="표준 64 6 4 4" xfId="8478"/>
    <cellStyle name="표준 64 6 5" xfId="6506"/>
    <cellStyle name="표준 64 6 5 2" xfId="7181"/>
    <cellStyle name="표준 64 6 5 2 2" xfId="9378"/>
    <cellStyle name="표준 64 6 5 3" xfId="7856"/>
    <cellStyle name="표준 64 6 5 3 2" xfId="10053"/>
    <cellStyle name="표준 64 6 5 4" xfId="8703"/>
    <cellStyle name="표준 64 6 6" xfId="6731"/>
    <cellStyle name="표준 64 6 6 2" xfId="8928"/>
    <cellStyle name="표준 64 6 7" xfId="7406"/>
    <cellStyle name="표준 64 6 7 2" xfId="9603"/>
    <cellStyle name="표준 64 6 8" xfId="8253"/>
    <cellStyle name="표준 64 7" xfId="5966"/>
    <cellStyle name="표준 64 7 2" xfId="6095"/>
    <cellStyle name="표준 64 7 2 2" xfId="6356"/>
    <cellStyle name="표준 64 7 2 2 2" xfId="7032"/>
    <cellStyle name="표준 64 7 2 2 2 2" xfId="9229"/>
    <cellStyle name="표준 64 7 2 2 3" xfId="7707"/>
    <cellStyle name="표준 64 7 2 2 3 2" xfId="9904"/>
    <cellStyle name="표준 64 7 2 2 4" xfId="8554"/>
    <cellStyle name="표준 64 7 2 3" xfId="6582"/>
    <cellStyle name="표준 64 7 2 3 2" xfId="7257"/>
    <cellStyle name="표준 64 7 2 3 2 2" xfId="9454"/>
    <cellStyle name="표준 64 7 2 3 3" xfId="7932"/>
    <cellStyle name="표준 64 7 2 3 3 2" xfId="10129"/>
    <cellStyle name="표준 64 7 2 3 4" xfId="8779"/>
    <cellStyle name="표준 64 7 2 4" xfId="6807"/>
    <cellStyle name="표준 64 7 2 4 2" xfId="9004"/>
    <cellStyle name="표준 64 7 2 5" xfId="7482"/>
    <cellStyle name="표준 64 7 2 5 2" xfId="9679"/>
    <cellStyle name="표준 64 7 2 6" xfId="8329"/>
    <cellStyle name="표준 64 7 3" xfId="6204"/>
    <cellStyle name="표준 64 7 3 2" xfId="6431"/>
    <cellStyle name="표준 64 7 3 2 2" xfId="7107"/>
    <cellStyle name="표준 64 7 3 2 2 2" xfId="9304"/>
    <cellStyle name="표준 64 7 3 2 3" xfId="7782"/>
    <cellStyle name="표준 64 7 3 2 3 2" xfId="9979"/>
    <cellStyle name="표준 64 7 3 2 4" xfId="8629"/>
    <cellStyle name="표준 64 7 3 3" xfId="6657"/>
    <cellStyle name="표준 64 7 3 3 2" xfId="7332"/>
    <cellStyle name="표준 64 7 3 3 2 2" xfId="9529"/>
    <cellStyle name="표준 64 7 3 3 3" xfId="8007"/>
    <cellStyle name="표준 64 7 3 3 3 2" xfId="10204"/>
    <cellStyle name="표준 64 7 3 3 4" xfId="8854"/>
    <cellStyle name="표준 64 7 3 4" xfId="6882"/>
    <cellStyle name="표준 64 7 3 4 2" xfId="9079"/>
    <cellStyle name="표준 64 7 3 5" xfId="7557"/>
    <cellStyle name="표준 64 7 3 5 2" xfId="9754"/>
    <cellStyle name="표준 64 7 3 6" xfId="8404"/>
    <cellStyle name="표준 64 7 4" xfId="6281"/>
    <cellStyle name="표준 64 7 4 2" xfId="6957"/>
    <cellStyle name="표준 64 7 4 2 2" xfId="9154"/>
    <cellStyle name="표준 64 7 4 3" xfId="7632"/>
    <cellStyle name="표준 64 7 4 3 2" xfId="9829"/>
    <cellStyle name="표준 64 7 4 4" xfId="8479"/>
    <cellStyle name="표준 64 7 5" xfId="6507"/>
    <cellStyle name="표준 64 7 5 2" xfId="7182"/>
    <cellStyle name="표준 64 7 5 2 2" xfId="9379"/>
    <cellStyle name="표준 64 7 5 3" xfId="7857"/>
    <cellStyle name="표준 64 7 5 3 2" xfId="10054"/>
    <cellStyle name="표준 64 7 5 4" xfId="8704"/>
    <cellStyle name="표준 64 7 6" xfId="6732"/>
    <cellStyle name="표준 64 7 6 2" xfId="8929"/>
    <cellStyle name="표준 64 7 7" xfId="7407"/>
    <cellStyle name="표준 64 7 7 2" xfId="9604"/>
    <cellStyle name="표준 64 7 8" xfId="8254"/>
    <cellStyle name="표준 64 8" xfId="5967"/>
    <cellStyle name="표준 64 8 2" xfId="6096"/>
    <cellStyle name="표준 64 8 2 2" xfId="6357"/>
    <cellStyle name="표준 64 8 2 2 2" xfId="7033"/>
    <cellStyle name="표준 64 8 2 2 2 2" xfId="9230"/>
    <cellStyle name="표준 64 8 2 2 3" xfId="7708"/>
    <cellStyle name="표준 64 8 2 2 3 2" xfId="9905"/>
    <cellStyle name="표준 64 8 2 2 4" xfId="8555"/>
    <cellStyle name="표준 64 8 2 3" xfId="6583"/>
    <cellStyle name="표준 64 8 2 3 2" xfId="7258"/>
    <cellStyle name="표준 64 8 2 3 2 2" xfId="9455"/>
    <cellStyle name="표준 64 8 2 3 3" xfId="7933"/>
    <cellStyle name="표준 64 8 2 3 3 2" xfId="10130"/>
    <cellStyle name="표준 64 8 2 3 4" xfId="8780"/>
    <cellStyle name="표준 64 8 2 4" xfId="6808"/>
    <cellStyle name="표준 64 8 2 4 2" xfId="9005"/>
    <cellStyle name="표준 64 8 2 5" xfId="7483"/>
    <cellStyle name="표준 64 8 2 5 2" xfId="9680"/>
    <cellStyle name="표준 64 8 2 6" xfId="8330"/>
    <cellStyle name="표준 64 8 3" xfId="6205"/>
    <cellStyle name="표준 64 8 3 2" xfId="6432"/>
    <cellStyle name="표준 64 8 3 2 2" xfId="7108"/>
    <cellStyle name="표준 64 8 3 2 2 2" xfId="9305"/>
    <cellStyle name="표준 64 8 3 2 3" xfId="7783"/>
    <cellStyle name="표준 64 8 3 2 3 2" xfId="9980"/>
    <cellStyle name="표준 64 8 3 2 4" xfId="8630"/>
    <cellStyle name="표준 64 8 3 3" xfId="6658"/>
    <cellStyle name="표준 64 8 3 3 2" xfId="7333"/>
    <cellStyle name="표준 64 8 3 3 2 2" xfId="9530"/>
    <cellStyle name="표준 64 8 3 3 3" xfId="8008"/>
    <cellStyle name="표준 64 8 3 3 3 2" xfId="10205"/>
    <cellStyle name="표준 64 8 3 3 4" xfId="8855"/>
    <cellStyle name="표준 64 8 3 4" xfId="6883"/>
    <cellStyle name="표준 64 8 3 4 2" xfId="9080"/>
    <cellStyle name="표준 64 8 3 5" xfId="7558"/>
    <cellStyle name="표준 64 8 3 5 2" xfId="9755"/>
    <cellStyle name="표준 64 8 3 6" xfId="8405"/>
    <cellStyle name="표준 64 8 4" xfId="6282"/>
    <cellStyle name="표준 64 8 4 2" xfId="6958"/>
    <cellStyle name="표준 64 8 4 2 2" xfId="9155"/>
    <cellStyle name="표준 64 8 4 3" xfId="7633"/>
    <cellStyle name="표준 64 8 4 3 2" xfId="9830"/>
    <cellStyle name="표준 64 8 4 4" xfId="8480"/>
    <cellStyle name="표준 64 8 5" xfId="6508"/>
    <cellStyle name="표준 64 8 5 2" xfId="7183"/>
    <cellStyle name="표준 64 8 5 2 2" xfId="9380"/>
    <cellStyle name="표준 64 8 5 3" xfId="7858"/>
    <cellStyle name="표준 64 8 5 3 2" xfId="10055"/>
    <cellStyle name="표준 64 8 5 4" xfId="8705"/>
    <cellStyle name="표준 64 8 6" xfId="6733"/>
    <cellStyle name="표준 64 8 6 2" xfId="8930"/>
    <cellStyle name="표준 64 8 7" xfId="7408"/>
    <cellStyle name="표준 64 8 7 2" xfId="9605"/>
    <cellStyle name="표준 64 8 8" xfId="8255"/>
    <cellStyle name="표준 64 9" xfId="5968"/>
    <cellStyle name="표준 64 9 2" xfId="6097"/>
    <cellStyle name="표준 64 9 2 2" xfId="6358"/>
    <cellStyle name="표준 64 9 2 2 2" xfId="7034"/>
    <cellStyle name="표준 64 9 2 2 2 2" xfId="9231"/>
    <cellStyle name="표준 64 9 2 2 3" xfId="7709"/>
    <cellStyle name="표준 64 9 2 2 3 2" xfId="9906"/>
    <cellStyle name="표준 64 9 2 2 4" xfId="8556"/>
    <cellStyle name="표준 64 9 2 3" xfId="6584"/>
    <cellStyle name="표준 64 9 2 3 2" xfId="7259"/>
    <cellStyle name="표준 64 9 2 3 2 2" xfId="9456"/>
    <cellStyle name="표준 64 9 2 3 3" xfId="7934"/>
    <cellStyle name="표준 64 9 2 3 3 2" xfId="10131"/>
    <cellStyle name="표준 64 9 2 3 4" xfId="8781"/>
    <cellStyle name="표준 64 9 2 4" xfId="6809"/>
    <cellStyle name="표준 64 9 2 4 2" xfId="9006"/>
    <cellStyle name="표준 64 9 2 5" xfId="7484"/>
    <cellStyle name="표준 64 9 2 5 2" xfId="9681"/>
    <cellStyle name="표준 64 9 2 6" xfId="8331"/>
    <cellStyle name="표준 64 9 3" xfId="6206"/>
    <cellStyle name="표준 64 9 3 2" xfId="6433"/>
    <cellStyle name="표준 64 9 3 2 2" xfId="7109"/>
    <cellStyle name="표준 64 9 3 2 2 2" xfId="9306"/>
    <cellStyle name="표준 64 9 3 2 3" xfId="7784"/>
    <cellStyle name="표준 64 9 3 2 3 2" xfId="9981"/>
    <cellStyle name="표준 64 9 3 2 4" xfId="8631"/>
    <cellStyle name="표준 64 9 3 3" xfId="6659"/>
    <cellStyle name="표준 64 9 3 3 2" xfId="7334"/>
    <cellStyle name="표준 64 9 3 3 2 2" xfId="9531"/>
    <cellStyle name="표준 64 9 3 3 3" xfId="8009"/>
    <cellStyle name="표준 64 9 3 3 3 2" xfId="10206"/>
    <cellStyle name="표준 64 9 3 3 4" xfId="8856"/>
    <cellStyle name="표준 64 9 3 4" xfId="6884"/>
    <cellStyle name="표준 64 9 3 4 2" xfId="9081"/>
    <cellStyle name="표준 64 9 3 5" xfId="7559"/>
    <cellStyle name="표준 64 9 3 5 2" xfId="9756"/>
    <cellStyle name="표준 64 9 3 6" xfId="8406"/>
    <cellStyle name="표준 64 9 4" xfId="6283"/>
    <cellStyle name="표준 64 9 4 2" xfId="6959"/>
    <cellStyle name="표준 64 9 4 2 2" xfId="9156"/>
    <cellStyle name="표준 64 9 4 3" xfId="7634"/>
    <cellStyle name="표준 64 9 4 3 2" xfId="9831"/>
    <cellStyle name="표준 64 9 4 4" xfId="8481"/>
    <cellStyle name="표준 64 9 5" xfId="6509"/>
    <cellStyle name="표준 64 9 5 2" xfId="7184"/>
    <cellStyle name="표준 64 9 5 2 2" xfId="9381"/>
    <cellStyle name="표준 64 9 5 3" xfId="7859"/>
    <cellStyle name="표준 64 9 5 3 2" xfId="10056"/>
    <cellStyle name="표준 64 9 5 4" xfId="8706"/>
    <cellStyle name="표준 64 9 6" xfId="6734"/>
    <cellStyle name="표준 64 9 6 2" xfId="8931"/>
    <cellStyle name="표준 64 9 7" xfId="7409"/>
    <cellStyle name="표준 64 9 7 2" xfId="9606"/>
    <cellStyle name="표준 64 9 8" xfId="8256"/>
    <cellStyle name="표준 65" xfId="5969"/>
    <cellStyle name="표준 65 10" xfId="5970"/>
    <cellStyle name="표준 65 10 2" xfId="6099"/>
    <cellStyle name="표준 65 10 2 2" xfId="6360"/>
    <cellStyle name="표준 65 10 2 2 2" xfId="7036"/>
    <cellStyle name="표준 65 10 2 2 2 2" xfId="9233"/>
    <cellStyle name="표준 65 10 2 2 3" xfId="7711"/>
    <cellStyle name="표준 65 10 2 2 3 2" xfId="9908"/>
    <cellStyle name="표준 65 10 2 2 4" xfId="8558"/>
    <cellStyle name="표준 65 10 2 3" xfId="6586"/>
    <cellStyle name="표준 65 10 2 3 2" xfId="7261"/>
    <cellStyle name="표준 65 10 2 3 2 2" xfId="9458"/>
    <cellStyle name="표준 65 10 2 3 3" xfId="7936"/>
    <cellStyle name="표준 65 10 2 3 3 2" xfId="10133"/>
    <cellStyle name="표준 65 10 2 3 4" xfId="8783"/>
    <cellStyle name="표준 65 10 2 4" xfId="6811"/>
    <cellStyle name="표준 65 10 2 4 2" xfId="9008"/>
    <cellStyle name="표준 65 10 2 5" xfId="7486"/>
    <cellStyle name="표준 65 10 2 5 2" xfId="9683"/>
    <cellStyle name="표준 65 10 2 6" xfId="8333"/>
    <cellStyle name="표준 65 10 3" xfId="6208"/>
    <cellStyle name="표준 65 10 3 2" xfId="6435"/>
    <cellStyle name="표준 65 10 3 2 2" xfId="7111"/>
    <cellStyle name="표준 65 10 3 2 2 2" xfId="9308"/>
    <cellStyle name="표준 65 10 3 2 3" xfId="7786"/>
    <cellStyle name="표준 65 10 3 2 3 2" xfId="9983"/>
    <cellStyle name="표준 65 10 3 2 4" xfId="8633"/>
    <cellStyle name="표준 65 10 3 3" xfId="6661"/>
    <cellStyle name="표준 65 10 3 3 2" xfId="7336"/>
    <cellStyle name="표준 65 10 3 3 2 2" xfId="9533"/>
    <cellStyle name="표준 65 10 3 3 3" xfId="8011"/>
    <cellStyle name="표준 65 10 3 3 3 2" xfId="10208"/>
    <cellStyle name="표준 65 10 3 3 4" xfId="8858"/>
    <cellStyle name="표준 65 10 3 4" xfId="6886"/>
    <cellStyle name="표준 65 10 3 4 2" xfId="9083"/>
    <cellStyle name="표준 65 10 3 5" xfId="7561"/>
    <cellStyle name="표준 65 10 3 5 2" xfId="9758"/>
    <cellStyle name="표준 65 10 3 6" xfId="8408"/>
    <cellStyle name="표준 65 10 4" xfId="6285"/>
    <cellStyle name="표준 65 10 4 2" xfId="6961"/>
    <cellStyle name="표준 65 10 4 2 2" xfId="9158"/>
    <cellStyle name="표준 65 10 4 3" xfId="7636"/>
    <cellStyle name="표준 65 10 4 3 2" xfId="9833"/>
    <cellStyle name="표준 65 10 4 4" xfId="8483"/>
    <cellStyle name="표준 65 10 5" xfId="6511"/>
    <cellStyle name="표준 65 10 5 2" xfId="7186"/>
    <cellStyle name="표준 65 10 5 2 2" xfId="9383"/>
    <cellStyle name="표준 65 10 5 3" xfId="7861"/>
    <cellStyle name="표준 65 10 5 3 2" xfId="10058"/>
    <cellStyle name="표준 65 10 5 4" xfId="8708"/>
    <cellStyle name="표준 65 10 6" xfId="6736"/>
    <cellStyle name="표준 65 10 6 2" xfId="8933"/>
    <cellStyle name="표준 65 10 7" xfId="7411"/>
    <cellStyle name="표준 65 10 7 2" xfId="9608"/>
    <cellStyle name="표준 65 10 8" xfId="8258"/>
    <cellStyle name="표준 65 11" xfId="6098"/>
    <cellStyle name="표준 65 11 2" xfId="6359"/>
    <cellStyle name="표준 65 11 2 2" xfId="7035"/>
    <cellStyle name="표준 65 11 2 2 2" xfId="9232"/>
    <cellStyle name="표준 65 11 2 3" xfId="7710"/>
    <cellStyle name="표준 65 11 2 3 2" xfId="9907"/>
    <cellStyle name="표준 65 11 2 4" xfId="8557"/>
    <cellStyle name="표준 65 11 3" xfId="6585"/>
    <cellStyle name="표준 65 11 3 2" xfId="7260"/>
    <cellStyle name="표준 65 11 3 2 2" xfId="9457"/>
    <cellStyle name="표준 65 11 3 3" xfId="7935"/>
    <cellStyle name="표준 65 11 3 3 2" xfId="10132"/>
    <cellStyle name="표준 65 11 3 4" xfId="8782"/>
    <cellStyle name="표준 65 11 4" xfId="6810"/>
    <cellStyle name="표준 65 11 4 2" xfId="9007"/>
    <cellStyle name="표준 65 11 5" xfId="7485"/>
    <cellStyle name="표준 65 11 5 2" xfId="9682"/>
    <cellStyle name="표준 65 11 6" xfId="8332"/>
    <cellStyle name="표준 65 12" xfId="6207"/>
    <cellStyle name="표준 65 12 2" xfId="6434"/>
    <cellStyle name="표준 65 12 2 2" xfId="7110"/>
    <cellStyle name="표준 65 12 2 2 2" xfId="9307"/>
    <cellStyle name="표준 65 12 2 3" xfId="7785"/>
    <cellStyle name="표준 65 12 2 3 2" xfId="9982"/>
    <cellStyle name="표준 65 12 2 4" xfId="8632"/>
    <cellStyle name="표준 65 12 3" xfId="6660"/>
    <cellStyle name="표준 65 12 3 2" xfId="7335"/>
    <cellStyle name="표준 65 12 3 2 2" xfId="9532"/>
    <cellStyle name="표준 65 12 3 3" xfId="8010"/>
    <cellStyle name="표준 65 12 3 3 2" xfId="10207"/>
    <cellStyle name="표준 65 12 3 4" xfId="8857"/>
    <cellStyle name="표준 65 12 4" xfId="6885"/>
    <cellStyle name="표준 65 12 4 2" xfId="9082"/>
    <cellStyle name="표준 65 12 5" xfId="7560"/>
    <cellStyle name="표준 65 12 5 2" xfId="9757"/>
    <cellStyle name="표준 65 12 6" xfId="8407"/>
    <cellStyle name="표준 65 13" xfId="6284"/>
    <cellStyle name="표준 65 13 2" xfId="6960"/>
    <cellStyle name="표준 65 13 2 2" xfId="9157"/>
    <cellStyle name="표준 65 13 3" xfId="7635"/>
    <cellStyle name="표준 65 13 3 2" xfId="9832"/>
    <cellStyle name="표준 65 13 4" xfId="8482"/>
    <cellStyle name="표준 65 14" xfId="6510"/>
    <cellStyle name="표준 65 14 2" xfId="7185"/>
    <cellStyle name="표준 65 14 2 2" xfId="9382"/>
    <cellStyle name="표준 65 14 3" xfId="7860"/>
    <cellStyle name="표준 65 14 3 2" xfId="10057"/>
    <cellStyle name="표준 65 14 4" xfId="8707"/>
    <cellStyle name="표준 65 15" xfId="6735"/>
    <cellStyle name="표준 65 15 2" xfId="8932"/>
    <cellStyle name="표준 65 16" xfId="7410"/>
    <cellStyle name="표준 65 16 2" xfId="9607"/>
    <cellStyle name="표준 65 17" xfId="8257"/>
    <cellStyle name="표준 65 2" xfId="5971"/>
    <cellStyle name="표준 65 2 2" xfId="6100"/>
    <cellStyle name="표준 65 2 2 2" xfId="6361"/>
    <cellStyle name="표준 65 2 2 2 2" xfId="7037"/>
    <cellStyle name="표준 65 2 2 2 2 2" xfId="9234"/>
    <cellStyle name="표준 65 2 2 2 3" xfId="7712"/>
    <cellStyle name="표준 65 2 2 2 3 2" xfId="9909"/>
    <cellStyle name="표준 65 2 2 2 4" xfId="8559"/>
    <cellStyle name="표준 65 2 2 3" xfId="6587"/>
    <cellStyle name="표준 65 2 2 3 2" xfId="7262"/>
    <cellStyle name="표준 65 2 2 3 2 2" xfId="9459"/>
    <cellStyle name="표준 65 2 2 3 3" xfId="7937"/>
    <cellStyle name="표준 65 2 2 3 3 2" xfId="10134"/>
    <cellStyle name="표준 65 2 2 3 4" xfId="8784"/>
    <cellStyle name="표준 65 2 2 4" xfId="6812"/>
    <cellStyle name="표준 65 2 2 4 2" xfId="9009"/>
    <cellStyle name="표준 65 2 2 5" xfId="7487"/>
    <cellStyle name="표준 65 2 2 5 2" xfId="9684"/>
    <cellStyle name="표준 65 2 2 6" xfId="8334"/>
    <cellStyle name="표준 65 2 3" xfId="6209"/>
    <cellStyle name="표준 65 2 3 2" xfId="6436"/>
    <cellStyle name="표준 65 2 3 2 2" xfId="7112"/>
    <cellStyle name="표준 65 2 3 2 2 2" xfId="9309"/>
    <cellStyle name="표준 65 2 3 2 3" xfId="7787"/>
    <cellStyle name="표준 65 2 3 2 3 2" xfId="9984"/>
    <cellStyle name="표준 65 2 3 2 4" xfId="8634"/>
    <cellStyle name="표준 65 2 3 3" xfId="6662"/>
    <cellStyle name="표준 65 2 3 3 2" xfId="7337"/>
    <cellStyle name="표준 65 2 3 3 2 2" xfId="9534"/>
    <cellStyle name="표준 65 2 3 3 3" xfId="8012"/>
    <cellStyle name="표준 65 2 3 3 3 2" xfId="10209"/>
    <cellStyle name="표준 65 2 3 3 4" xfId="8859"/>
    <cellStyle name="표준 65 2 3 4" xfId="6887"/>
    <cellStyle name="표준 65 2 3 4 2" xfId="9084"/>
    <cellStyle name="표준 65 2 3 5" xfId="7562"/>
    <cellStyle name="표준 65 2 3 5 2" xfId="9759"/>
    <cellStyle name="표준 65 2 3 6" xfId="8409"/>
    <cellStyle name="표준 65 2 4" xfId="6286"/>
    <cellStyle name="표준 65 2 4 2" xfId="6962"/>
    <cellStyle name="표준 65 2 4 2 2" xfId="9159"/>
    <cellStyle name="표준 65 2 4 3" xfId="7637"/>
    <cellStyle name="표준 65 2 4 3 2" xfId="9834"/>
    <cellStyle name="표준 65 2 4 4" xfId="8484"/>
    <cellStyle name="표준 65 2 5" xfId="6512"/>
    <cellStyle name="표준 65 2 5 2" xfId="7187"/>
    <cellStyle name="표준 65 2 5 2 2" xfId="9384"/>
    <cellStyle name="표준 65 2 5 3" xfId="7862"/>
    <cellStyle name="표준 65 2 5 3 2" xfId="10059"/>
    <cellStyle name="표준 65 2 5 4" xfId="8709"/>
    <cellStyle name="표준 65 2 6" xfId="6737"/>
    <cellStyle name="표준 65 2 6 2" xfId="8934"/>
    <cellStyle name="표준 65 2 7" xfId="7412"/>
    <cellStyle name="표준 65 2 7 2" xfId="9609"/>
    <cellStyle name="표준 65 2 8" xfId="8259"/>
    <cellStyle name="표준 65 3" xfId="5972"/>
    <cellStyle name="표준 65 3 2" xfId="6101"/>
    <cellStyle name="표준 65 3 2 2" xfId="6362"/>
    <cellStyle name="표준 65 3 2 2 2" xfId="7038"/>
    <cellStyle name="표준 65 3 2 2 2 2" xfId="9235"/>
    <cellStyle name="표준 65 3 2 2 3" xfId="7713"/>
    <cellStyle name="표준 65 3 2 2 3 2" xfId="9910"/>
    <cellStyle name="표준 65 3 2 2 4" xfId="8560"/>
    <cellStyle name="표준 65 3 2 3" xfId="6588"/>
    <cellStyle name="표준 65 3 2 3 2" xfId="7263"/>
    <cellStyle name="표준 65 3 2 3 2 2" xfId="9460"/>
    <cellStyle name="표준 65 3 2 3 3" xfId="7938"/>
    <cellStyle name="표준 65 3 2 3 3 2" xfId="10135"/>
    <cellStyle name="표준 65 3 2 3 4" xfId="8785"/>
    <cellStyle name="표준 65 3 2 4" xfId="6813"/>
    <cellStyle name="표준 65 3 2 4 2" xfId="9010"/>
    <cellStyle name="표준 65 3 2 5" xfId="7488"/>
    <cellStyle name="표준 65 3 2 5 2" xfId="9685"/>
    <cellStyle name="표준 65 3 2 6" xfId="8335"/>
    <cellStyle name="표준 65 3 3" xfId="6210"/>
    <cellStyle name="표준 65 3 3 2" xfId="6437"/>
    <cellStyle name="표준 65 3 3 2 2" xfId="7113"/>
    <cellStyle name="표준 65 3 3 2 2 2" xfId="9310"/>
    <cellStyle name="표준 65 3 3 2 3" xfId="7788"/>
    <cellStyle name="표준 65 3 3 2 3 2" xfId="9985"/>
    <cellStyle name="표준 65 3 3 2 4" xfId="8635"/>
    <cellStyle name="표준 65 3 3 3" xfId="6663"/>
    <cellStyle name="표준 65 3 3 3 2" xfId="7338"/>
    <cellStyle name="표준 65 3 3 3 2 2" xfId="9535"/>
    <cellStyle name="표준 65 3 3 3 3" xfId="8013"/>
    <cellStyle name="표준 65 3 3 3 3 2" xfId="10210"/>
    <cellStyle name="표준 65 3 3 3 4" xfId="8860"/>
    <cellStyle name="표준 65 3 3 4" xfId="6888"/>
    <cellStyle name="표준 65 3 3 4 2" xfId="9085"/>
    <cellStyle name="표준 65 3 3 5" xfId="7563"/>
    <cellStyle name="표준 65 3 3 5 2" xfId="9760"/>
    <cellStyle name="표준 65 3 3 6" xfId="8410"/>
    <cellStyle name="표준 65 3 4" xfId="6287"/>
    <cellStyle name="표준 65 3 4 2" xfId="6963"/>
    <cellStyle name="표준 65 3 4 2 2" xfId="9160"/>
    <cellStyle name="표준 65 3 4 3" xfId="7638"/>
    <cellStyle name="표준 65 3 4 3 2" xfId="9835"/>
    <cellStyle name="표준 65 3 4 4" xfId="8485"/>
    <cellStyle name="표준 65 3 5" xfId="6513"/>
    <cellStyle name="표준 65 3 5 2" xfId="7188"/>
    <cellStyle name="표준 65 3 5 2 2" xfId="9385"/>
    <cellStyle name="표준 65 3 5 3" xfId="7863"/>
    <cellStyle name="표준 65 3 5 3 2" xfId="10060"/>
    <cellStyle name="표준 65 3 5 4" xfId="8710"/>
    <cellStyle name="표준 65 3 6" xfId="6738"/>
    <cellStyle name="표준 65 3 6 2" xfId="8935"/>
    <cellStyle name="표준 65 3 7" xfId="7413"/>
    <cellStyle name="표준 65 3 7 2" xfId="9610"/>
    <cellStyle name="표준 65 3 8" xfId="8260"/>
    <cellStyle name="표준 65 4" xfId="5973"/>
    <cellStyle name="표준 65 4 2" xfId="6102"/>
    <cellStyle name="표준 65 4 2 2" xfId="6363"/>
    <cellStyle name="표준 65 4 2 2 2" xfId="7039"/>
    <cellStyle name="표준 65 4 2 2 2 2" xfId="9236"/>
    <cellStyle name="표준 65 4 2 2 3" xfId="7714"/>
    <cellStyle name="표준 65 4 2 2 3 2" xfId="9911"/>
    <cellStyle name="표준 65 4 2 2 4" xfId="8561"/>
    <cellStyle name="표준 65 4 2 3" xfId="6589"/>
    <cellStyle name="표준 65 4 2 3 2" xfId="7264"/>
    <cellStyle name="표준 65 4 2 3 2 2" xfId="9461"/>
    <cellStyle name="표준 65 4 2 3 3" xfId="7939"/>
    <cellStyle name="표준 65 4 2 3 3 2" xfId="10136"/>
    <cellStyle name="표준 65 4 2 3 4" xfId="8786"/>
    <cellStyle name="표준 65 4 2 4" xfId="6814"/>
    <cellStyle name="표준 65 4 2 4 2" xfId="9011"/>
    <cellStyle name="표준 65 4 2 5" xfId="7489"/>
    <cellStyle name="표준 65 4 2 5 2" xfId="9686"/>
    <cellStyle name="표준 65 4 2 6" xfId="8336"/>
    <cellStyle name="표준 65 4 3" xfId="6211"/>
    <cellStyle name="표준 65 4 3 2" xfId="6438"/>
    <cellStyle name="표준 65 4 3 2 2" xfId="7114"/>
    <cellStyle name="표준 65 4 3 2 2 2" xfId="9311"/>
    <cellStyle name="표준 65 4 3 2 3" xfId="7789"/>
    <cellStyle name="표준 65 4 3 2 3 2" xfId="9986"/>
    <cellStyle name="표준 65 4 3 2 4" xfId="8636"/>
    <cellStyle name="표준 65 4 3 3" xfId="6664"/>
    <cellStyle name="표준 65 4 3 3 2" xfId="7339"/>
    <cellStyle name="표준 65 4 3 3 2 2" xfId="9536"/>
    <cellStyle name="표준 65 4 3 3 3" xfId="8014"/>
    <cellStyle name="표준 65 4 3 3 3 2" xfId="10211"/>
    <cellStyle name="표준 65 4 3 3 4" xfId="8861"/>
    <cellStyle name="표준 65 4 3 4" xfId="6889"/>
    <cellStyle name="표준 65 4 3 4 2" xfId="9086"/>
    <cellStyle name="표준 65 4 3 5" xfId="7564"/>
    <cellStyle name="표준 65 4 3 5 2" xfId="9761"/>
    <cellStyle name="표준 65 4 3 6" xfId="8411"/>
    <cellStyle name="표준 65 4 4" xfId="6288"/>
    <cellStyle name="표준 65 4 4 2" xfId="6964"/>
    <cellStyle name="표준 65 4 4 2 2" xfId="9161"/>
    <cellStyle name="표준 65 4 4 3" xfId="7639"/>
    <cellStyle name="표준 65 4 4 3 2" xfId="9836"/>
    <cellStyle name="표준 65 4 4 4" xfId="8486"/>
    <cellStyle name="표준 65 4 5" xfId="6514"/>
    <cellStyle name="표준 65 4 5 2" xfId="7189"/>
    <cellStyle name="표준 65 4 5 2 2" xfId="9386"/>
    <cellStyle name="표준 65 4 5 3" xfId="7864"/>
    <cellStyle name="표준 65 4 5 3 2" xfId="10061"/>
    <cellStyle name="표준 65 4 5 4" xfId="8711"/>
    <cellStyle name="표준 65 4 6" xfId="6739"/>
    <cellStyle name="표준 65 4 6 2" xfId="8936"/>
    <cellStyle name="표준 65 4 7" xfId="7414"/>
    <cellStyle name="표준 65 4 7 2" xfId="9611"/>
    <cellStyle name="표준 65 4 8" xfId="8261"/>
    <cellStyle name="표준 65 5" xfId="5974"/>
    <cellStyle name="표준 65 5 2" xfId="6103"/>
    <cellStyle name="표준 65 5 2 2" xfId="6364"/>
    <cellStyle name="표준 65 5 2 2 2" xfId="7040"/>
    <cellStyle name="표준 65 5 2 2 2 2" xfId="9237"/>
    <cellStyle name="표준 65 5 2 2 3" xfId="7715"/>
    <cellStyle name="표준 65 5 2 2 3 2" xfId="9912"/>
    <cellStyle name="표준 65 5 2 2 4" xfId="8562"/>
    <cellStyle name="표준 65 5 2 3" xfId="6590"/>
    <cellStyle name="표준 65 5 2 3 2" xfId="7265"/>
    <cellStyle name="표준 65 5 2 3 2 2" xfId="9462"/>
    <cellStyle name="표준 65 5 2 3 3" xfId="7940"/>
    <cellStyle name="표준 65 5 2 3 3 2" xfId="10137"/>
    <cellStyle name="표준 65 5 2 3 4" xfId="8787"/>
    <cellStyle name="표준 65 5 2 4" xfId="6815"/>
    <cellStyle name="표준 65 5 2 4 2" xfId="9012"/>
    <cellStyle name="표준 65 5 2 5" xfId="7490"/>
    <cellStyle name="표준 65 5 2 5 2" xfId="9687"/>
    <cellStyle name="표준 65 5 2 6" xfId="8337"/>
    <cellStyle name="표준 65 5 3" xfId="6212"/>
    <cellStyle name="표준 65 5 3 2" xfId="6439"/>
    <cellStyle name="표준 65 5 3 2 2" xfId="7115"/>
    <cellStyle name="표준 65 5 3 2 2 2" xfId="9312"/>
    <cellStyle name="표준 65 5 3 2 3" xfId="7790"/>
    <cellStyle name="표준 65 5 3 2 3 2" xfId="9987"/>
    <cellStyle name="표준 65 5 3 2 4" xfId="8637"/>
    <cellStyle name="표준 65 5 3 3" xfId="6665"/>
    <cellStyle name="표준 65 5 3 3 2" xfId="7340"/>
    <cellStyle name="표준 65 5 3 3 2 2" xfId="9537"/>
    <cellStyle name="표준 65 5 3 3 3" xfId="8015"/>
    <cellStyle name="표준 65 5 3 3 3 2" xfId="10212"/>
    <cellStyle name="표준 65 5 3 3 4" xfId="8862"/>
    <cellStyle name="표준 65 5 3 4" xfId="6890"/>
    <cellStyle name="표준 65 5 3 4 2" xfId="9087"/>
    <cellStyle name="표준 65 5 3 5" xfId="7565"/>
    <cellStyle name="표준 65 5 3 5 2" xfId="9762"/>
    <cellStyle name="표준 65 5 3 6" xfId="8412"/>
    <cellStyle name="표준 65 5 4" xfId="6289"/>
    <cellStyle name="표준 65 5 4 2" xfId="6965"/>
    <cellStyle name="표준 65 5 4 2 2" xfId="9162"/>
    <cellStyle name="표준 65 5 4 3" xfId="7640"/>
    <cellStyle name="표준 65 5 4 3 2" xfId="9837"/>
    <cellStyle name="표준 65 5 4 4" xfId="8487"/>
    <cellStyle name="표준 65 5 5" xfId="6515"/>
    <cellStyle name="표준 65 5 5 2" xfId="7190"/>
    <cellStyle name="표준 65 5 5 2 2" xfId="9387"/>
    <cellStyle name="표준 65 5 5 3" xfId="7865"/>
    <cellStyle name="표준 65 5 5 3 2" xfId="10062"/>
    <cellStyle name="표준 65 5 5 4" xfId="8712"/>
    <cellStyle name="표준 65 5 6" xfId="6740"/>
    <cellStyle name="표준 65 5 6 2" xfId="8937"/>
    <cellStyle name="표준 65 5 7" xfId="7415"/>
    <cellStyle name="표준 65 5 7 2" xfId="9612"/>
    <cellStyle name="표준 65 5 8" xfId="8262"/>
    <cellStyle name="표준 65 6" xfId="5975"/>
    <cellStyle name="표준 65 6 2" xfId="6104"/>
    <cellStyle name="표준 65 6 2 2" xfId="6365"/>
    <cellStyle name="표준 65 6 2 2 2" xfId="7041"/>
    <cellStyle name="표준 65 6 2 2 2 2" xfId="9238"/>
    <cellStyle name="표준 65 6 2 2 3" xfId="7716"/>
    <cellStyle name="표준 65 6 2 2 3 2" xfId="9913"/>
    <cellStyle name="표준 65 6 2 2 4" xfId="8563"/>
    <cellStyle name="표준 65 6 2 3" xfId="6591"/>
    <cellStyle name="표준 65 6 2 3 2" xfId="7266"/>
    <cellStyle name="표준 65 6 2 3 2 2" xfId="9463"/>
    <cellStyle name="표준 65 6 2 3 3" xfId="7941"/>
    <cellStyle name="표준 65 6 2 3 3 2" xfId="10138"/>
    <cellStyle name="표준 65 6 2 3 4" xfId="8788"/>
    <cellStyle name="표준 65 6 2 4" xfId="6816"/>
    <cellStyle name="표준 65 6 2 4 2" xfId="9013"/>
    <cellStyle name="표준 65 6 2 5" xfId="7491"/>
    <cellStyle name="표준 65 6 2 5 2" xfId="9688"/>
    <cellStyle name="표준 65 6 2 6" xfId="8338"/>
    <cellStyle name="표준 65 6 3" xfId="6213"/>
    <cellStyle name="표준 65 6 3 2" xfId="6440"/>
    <cellStyle name="표준 65 6 3 2 2" xfId="7116"/>
    <cellStyle name="표준 65 6 3 2 2 2" xfId="9313"/>
    <cellStyle name="표준 65 6 3 2 3" xfId="7791"/>
    <cellStyle name="표준 65 6 3 2 3 2" xfId="9988"/>
    <cellStyle name="표준 65 6 3 2 4" xfId="8638"/>
    <cellStyle name="표준 65 6 3 3" xfId="6666"/>
    <cellStyle name="표준 65 6 3 3 2" xfId="7341"/>
    <cellStyle name="표준 65 6 3 3 2 2" xfId="9538"/>
    <cellStyle name="표준 65 6 3 3 3" xfId="8016"/>
    <cellStyle name="표준 65 6 3 3 3 2" xfId="10213"/>
    <cellStyle name="표준 65 6 3 3 4" xfId="8863"/>
    <cellStyle name="표준 65 6 3 4" xfId="6891"/>
    <cellStyle name="표준 65 6 3 4 2" xfId="9088"/>
    <cellStyle name="표준 65 6 3 5" xfId="7566"/>
    <cellStyle name="표준 65 6 3 5 2" xfId="9763"/>
    <cellStyle name="표준 65 6 3 6" xfId="8413"/>
    <cellStyle name="표준 65 6 4" xfId="6290"/>
    <cellStyle name="표준 65 6 4 2" xfId="6966"/>
    <cellStyle name="표준 65 6 4 2 2" xfId="9163"/>
    <cellStyle name="표준 65 6 4 3" xfId="7641"/>
    <cellStyle name="표준 65 6 4 3 2" xfId="9838"/>
    <cellStyle name="표준 65 6 4 4" xfId="8488"/>
    <cellStyle name="표준 65 6 5" xfId="6516"/>
    <cellStyle name="표준 65 6 5 2" xfId="7191"/>
    <cellStyle name="표준 65 6 5 2 2" xfId="9388"/>
    <cellStyle name="표준 65 6 5 3" xfId="7866"/>
    <cellStyle name="표준 65 6 5 3 2" xfId="10063"/>
    <cellStyle name="표준 65 6 5 4" xfId="8713"/>
    <cellStyle name="표준 65 6 6" xfId="6741"/>
    <cellStyle name="표준 65 6 6 2" xfId="8938"/>
    <cellStyle name="표준 65 6 7" xfId="7416"/>
    <cellStyle name="표준 65 6 7 2" xfId="9613"/>
    <cellStyle name="표준 65 6 8" xfId="8263"/>
    <cellStyle name="표준 65 7" xfId="5976"/>
    <cellStyle name="표준 65 7 2" xfId="6105"/>
    <cellStyle name="표준 65 7 2 2" xfId="6366"/>
    <cellStyle name="표준 65 7 2 2 2" xfId="7042"/>
    <cellStyle name="표준 65 7 2 2 2 2" xfId="9239"/>
    <cellStyle name="표준 65 7 2 2 3" xfId="7717"/>
    <cellStyle name="표준 65 7 2 2 3 2" xfId="9914"/>
    <cellStyle name="표준 65 7 2 2 4" xfId="8564"/>
    <cellStyle name="표준 65 7 2 3" xfId="6592"/>
    <cellStyle name="표준 65 7 2 3 2" xfId="7267"/>
    <cellStyle name="표준 65 7 2 3 2 2" xfId="9464"/>
    <cellStyle name="표준 65 7 2 3 3" xfId="7942"/>
    <cellStyle name="표준 65 7 2 3 3 2" xfId="10139"/>
    <cellStyle name="표준 65 7 2 3 4" xfId="8789"/>
    <cellStyle name="표준 65 7 2 4" xfId="6817"/>
    <cellStyle name="표준 65 7 2 4 2" xfId="9014"/>
    <cellStyle name="표준 65 7 2 5" xfId="7492"/>
    <cellStyle name="표준 65 7 2 5 2" xfId="9689"/>
    <cellStyle name="표준 65 7 2 6" xfId="8339"/>
    <cellStyle name="표준 65 7 3" xfId="6214"/>
    <cellStyle name="표준 65 7 3 2" xfId="6441"/>
    <cellStyle name="표준 65 7 3 2 2" xfId="7117"/>
    <cellStyle name="표준 65 7 3 2 2 2" xfId="9314"/>
    <cellStyle name="표준 65 7 3 2 3" xfId="7792"/>
    <cellStyle name="표준 65 7 3 2 3 2" xfId="9989"/>
    <cellStyle name="표준 65 7 3 2 4" xfId="8639"/>
    <cellStyle name="표준 65 7 3 3" xfId="6667"/>
    <cellStyle name="표준 65 7 3 3 2" xfId="7342"/>
    <cellStyle name="표준 65 7 3 3 2 2" xfId="9539"/>
    <cellStyle name="표준 65 7 3 3 3" xfId="8017"/>
    <cellStyle name="표준 65 7 3 3 3 2" xfId="10214"/>
    <cellStyle name="표준 65 7 3 3 4" xfId="8864"/>
    <cellStyle name="표준 65 7 3 4" xfId="6892"/>
    <cellStyle name="표준 65 7 3 4 2" xfId="9089"/>
    <cellStyle name="표준 65 7 3 5" xfId="7567"/>
    <cellStyle name="표준 65 7 3 5 2" xfId="9764"/>
    <cellStyle name="표준 65 7 3 6" xfId="8414"/>
    <cellStyle name="표준 65 7 4" xfId="6291"/>
    <cellStyle name="표준 65 7 4 2" xfId="6967"/>
    <cellStyle name="표준 65 7 4 2 2" xfId="9164"/>
    <cellStyle name="표준 65 7 4 3" xfId="7642"/>
    <cellStyle name="표준 65 7 4 3 2" xfId="9839"/>
    <cellStyle name="표준 65 7 4 4" xfId="8489"/>
    <cellStyle name="표준 65 7 5" xfId="6517"/>
    <cellStyle name="표준 65 7 5 2" xfId="7192"/>
    <cellStyle name="표준 65 7 5 2 2" xfId="9389"/>
    <cellStyle name="표준 65 7 5 3" xfId="7867"/>
    <cellStyle name="표준 65 7 5 3 2" xfId="10064"/>
    <cellStyle name="표준 65 7 5 4" xfId="8714"/>
    <cellStyle name="표준 65 7 6" xfId="6742"/>
    <cellStyle name="표준 65 7 6 2" xfId="8939"/>
    <cellStyle name="표준 65 7 7" xfId="7417"/>
    <cellStyle name="표준 65 7 7 2" xfId="9614"/>
    <cellStyle name="표준 65 7 8" xfId="8264"/>
    <cellStyle name="표준 65 8" xfId="5977"/>
    <cellStyle name="표준 65 8 2" xfId="6106"/>
    <cellStyle name="표준 65 8 2 2" xfId="6367"/>
    <cellStyle name="표준 65 8 2 2 2" xfId="7043"/>
    <cellStyle name="표준 65 8 2 2 2 2" xfId="9240"/>
    <cellStyle name="표준 65 8 2 2 3" xfId="7718"/>
    <cellStyle name="표준 65 8 2 2 3 2" xfId="9915"/>
    <cellStyle name="표준 65 8 2 2 4" xfId="8565"/>
    <cellStyle name="표준 65 8 2 3" xfId="6593"/>
    <cellStyle name="표준 65 8 2 3 2" xfId="7268"/>
    <cellStyle name="표준 65 8 2 3 2 2" xfId="9465"/>
    <cellStyle name="표준 65 8 2 3 3" xfId="7943"/>
    <cellStyle name="표준 65 8 2 3 3 2" xfId="10140"/>
    <cellStyle name="표준 65 8 2 3 4" xfId="8790"/>
    <cellStyle name="표준 65 8 2 4" xfId="6818"/>
    <cellStyle name="표준 65 8 2 4 2" xfId="9015"/>
    <cellStyle name="표준 65 8 2 5" xfId="7493"/>
    <cellStyle name="표준 65 8 2 5 2" xfId="9690"/>
    <cellStyle name="표준 65 8 2 6" xfId="8340"/>
    <cellStyle name="표준 65 8 3" xfId="6215"/>
    <cellStyle name="표준 65 8 3 2" xfId="6442"/>
    <cellStyle name="표준 65 8 3 2 2" xfId="7118"/>
    <cellStyle name="표준 65 8 3 2 2 2" xfId="9315"/>
    <cellStyle name="표준 65 8 3 2 3" xfId="7793"/>
    <cellStyle name="표준 65 8 3 2 3 2" xfId="9990"/>
    <cellStyle name="표준 65 8 3 2 4" xfId="8640"/>
    <cellStyle name="표준 65 8 3 3" xfId="6668"/>
    <cellStyle name="표준 65 8 3 3 2" xfId="7343"/>
    <cellStyle name="표준 65 8 3 3 2 2" xfId="9540"/>
    <cellStyle name="표준 65 8 3 3 3" xfId="8018"/>
    <cellStyle name="표준 65 8 3 3 3 2" xfId="10215"/>
    <cellStyle name="표준 65 8 3 3 4" xfId="8865"/>
    <cellStyle name="표준 65 8 3 4" xfId="6893"/>
    <cellStyle name="표준 65 8 3 4 2" xfId="9090"/>
    <cellStyle name="표준 65 8 3 5" xfId="7568"/>
    <cellStyle name="표준 65 8 3 5 2" xfId="9765"/>
    <cellStyle name="표준 65 8 3 6" xfId="8415"/>
    <cellStyle name="표준 65 8 4" xfId="6292"/>
    <cellStyle name="표준 65 8 4 2" xfId="6968"/>
    <cellStyle name="표준 65 8 4 2 2" xfId="9165"/>
    <cellStyle name="표준 65 8 4 3" xfId="7643"/>
    <cellStyle name="표준 65 8 4 3 2" xfId="9840"/>
    <cellStyle name="표준 65 8 4 4" xfId="8490"/>
    <cellStyle name="표준 65 8 5" xfId="6518"/>
    <cellStyle name="표준 65 8 5 2" xfId="7193"/>
    <cellStyle name="표준 65 8 5 2 2" xfId="9390"/>
    <cellStyle name="표준 65 8 5 3" xfId="7868"/>
    <cellStyle name="표준 65 8 5 3 2" xfId="10065"/>
    <cellStyle name="표준 65 8 5 4" xfId="8715"/>
    <cellStyle name="표준 65 8 6" xfId="6743"/>
    <cellStyle name="표준 65 8 6 2" xfId="8940"/>
    <cellStyle name="표준 65 8 7" xfId="7418"/>
    <cellStyle name="표준 65 8 7 2" xfId="9615"/>
    <cellStyle name="표준 65 8 8" xfId="8265"/>
    <cellStyle name="표준 65 9" xfId="5978"/>
    <cellStyle name="표준 65 9 2" xfId="6107"/>
    <cellStyle name="표준 65 9 2 2" xfId="6368"/>
    <cellStyle name="표준 65 9 2 2 2" xfId="7044"/>
    <cellStyle name="표준 65 9 2 2 2 2" xfId="9241"/>
    <cellStyle name="표준 65 9 2 2 3" xfId="7719"/>
    <cellStyle name="표준 65 9 2 2 3 2" xfId="9916"/>
    <cellStyle name="표준 65 9 2 2 4" xfId="8566"/>
    <cellStyle name="표준 65 9 2 3" xfId="6594"/>
    <cellStyle name="표준 65 9 2 3 2" xfId="7269"/>
    <cellStyle name="표준 65 9 2 3 2 2" xfId="9466"/>
    <cellStyle name="표준 65 9 2 3 3" xfId="7944"/>
    <cellStyle name="표준 65 9 2 3 3 2" xfId="10141"/>
    <cellStyle name="표준 65 9 2 3 4" xfId="8791"/>
    <cellStyle name="표준 65 9 2 4" xfId="6819"/>
    <cellStyle name="표준 65 9 2 4 2" xfId="9016"/>
    <cellStyle name="표준 65 9 2 5" xfId="7494"/>
    <cellStyle name="표준 65 9 2 5 2" xfId="9691"/>
    <cellStyle name="표준 65 9 2 6" xfId="8341"/>
    <cellStyle name="표준 65 9 3" xfId="6216"/>
    <cellStyle name="표준 65 9 3 2" xfId="6443"/>
    <cellStyle name="표준 65 9 3 2 2" xfId="7119"/>
    <cellStyle name="표준 65 9 3 2 2 2" xfId="9316"/>
    <cellStyle name="표준 65 9 3 2 3" xfId="7794"/>
    <cellStyle name="표준 65 9 3 2 3 2" xfId="9991"/>
    <cellStyle name="표준 65 9 3 2 4" xfId="8641"/>
    <cellStyle name="표준 65 9 3 3" xfId="6669"/>
    <cellStyle name="표준 65 9 3 3 2" xfId="7344"/>
    <cellStyle name="표준 65 9 3 3 2 2" xfId="9541"/>
    <cellStyle name="표준 65 9 3 3 3" xfId="8019"/>
    <cellStyle name="표준 65 9 3 3 3 2" xfId="10216"/>
    <cellStyle name="표준 65 9 3 3 4" xfId="8866"/>
    <cellStyle name="표준 65 9 3 4" xfId="6894"/>
    <cellStyle name="표준 65 9 3 4 2" xfId="9091"/>
    <cellStyle name="표준 65 9 3 5" xfId="7569"/>
    <cellStyle name="표준 65 9 3 5 2" xfId="9766"/>
    <cellStyle name="표준 65 9 3 6" xfId="8416"/>
    <cellStyle name="표준 65 9 4" xfId="6293"/>
    <cellStyle name="표준 65 9 4 2" xfId="6969"/>
    <cellStyle name="표준 65 9 4 2 2" xfId="9166"/>
    <cellStyle name="표준 65 9 4 3" xfId="7644"/>
    <cellStyle name="표준 65 9 4 3 2" xfId="9841"/>
    <cellStyle name="표준 65 9 4 4" xfId="8491"/>
    <cellStyle name="표준 65 9 5" xfId="6519"/>
    <cellStyle name="표준 65 9 5 2" xfId="7194"/>
    <cellStyle name="표준 65 9 5 2 2" xfId="9391"/>
    <cellStyle name="표준 65 9 5 3" xfId="7869"/>
    <cellStyle name="표준 65 9 5 3 2" xfId="10066"/>
    <cellStyle name="표준 65 9 5 4" xfId="8716"/>
    <cellStyle name="표준 65 9 6" xfId="6744"/>
    <cellStyle name="표준 65 9 6 2" xfId="8941"/>
    <cellStyle name="표준 65 9 7" xfId="7419"/>
    <cellStyle name="표준 65 9 7 2" xfId="9616"/>
    <cellStyle name="표준 65 9 8" xfId="8266"/>
    <cellStyle name="표준 66" xfId="5979"/>
    <cellStyle name="표준 66 10" xfId="5980"/>
    <cellStyle name="표준 66 10 2" xfId="6109"/>
    <cellStyle name="표준 66 10 2 2" xfId="6370"/>
    <cellStyle name="표준 66 10 2 2 2" xfId="7046"/>
    <cellStyle name="표준 66 10 2 2 2 2" xfId="9243"/>
    <cellStyle name="표준 66 10 2 2 3" xfId="7721"/>
    <cellStyle name="표준 66 10 2 2 3 2" xfId="9918"/>
    <cellStyle name="표준 66 10 2 2 4" xfId="8568"/>
    <cellStyle name="표준 66 10 2 3" xfId="6596"/>
    <cellStyle name="표준 66 10 2 3 2" xfId="7271"/>
    <cellStyle name="표준 66 10 2 3 2 2" xfId="9468"/>
    <cellStyle name="표준 66 10 2 3 3" xfId="7946"/>
    <cellStyle name="표준 66 10 2 3 3 2" xfId="10143"/>
    <cellStyle name="표준 66 10 2 3 4" xfId="8793"/>
    <cellStyle name="표준 66 10 2 4" xfId="6821"/>
    <cellStyle name="표준 66 10 2 4 2" xfId="9018"/>
    <cellStyle name="표준 66 10 2 5" xfId="7496"/>
    <cellStyle name="표준 66 10 2 5 2" xfId="9693"/>
    <cellStyle name="표준 66 10 2 6" xfId="8343"/>
    <cellStyle name="표준 66 10 3" xfId="6218"/>
    <cellStyle name="표준 66 10 3 2" xfId="6445"/>
    <cellStyle name="표준 66 10 3 2 2" xfId="7121"/>
    <cellStyle name="표준 66 10 3 2 2 2" xfId="9318"/>
    <cellStyle name="표준 66 10 3 2 3" xfId="7796"/>
    <cellStyle name="표준 66 10 3 2 3 2" xfId="9993"/>
    <cellStyle name="표준 66 10 3 2 4" xfId="8643"/>
    <cellStyle name="표준 66 10 3 3" xfId="6671"/>
    <cellStyle name="표준 66 10 3 3 2" xfId="7346"/>
    <cellStyle name="표준 66 10 3 3 2 2" xfId="9543"/>
    <cellStyle name="표준 66 10 3 3 3" xfId="8021"/>
    <cellStyle name="표준 66 10 3 3 3 2" xfId="10218"/>
    <cellStyle name="표준 66 10 3 3 4" xfId="8868"/>
    <cellStyle name="표준 66 10 3 4" xfId="6896"/>
    <cellStyle name="표준 66 10 3 4 2" xfId="9093"/>
    <cellStyle name="표준 66 10 3 5" xfId="7571"/>
    <cellStyle name="표준 66 10 3 5 2" xfId="9768"/>
    <cellStyle name="표준 66 10 3 6" xfId="8418"/>
    <cellStyle name="표준 66 10 4" xfId="6295"/>
    <cellStyle name="표준 66 10 4 2" xfId="6971"/>
    <cellStyle name="표준 66 10 4 2 2" xfId="9168"/>
    <cellStyle name="표준 66 10 4 3" xfId="7646"/>
    <cellStyle name="표준 66 10 4 3 2" xfId="9843"/>
    <cellStyle name="표준 66 10 4 4" xfId="8493"/>
    <cellStyle name="표준 66 10 5" xfId="6521"/>
    <cellStyle name="표준 66 10 5 2" xfId="7196"/>
    <cellStyle name="표준 66 10 5 2 2" xfId="9393"/>
    <cellStyle name="표준 66 10 5 3" xfId="7871"/>
    <cellStyle name="표준 66 10 5 3 2" xfId="10068"/>
    <cellStyle name="표준 66 10 5 4" xfId="8718"/>
    <cellStyle name="표준 66 10 6" xfId="6746"/>
    <cellStyle name="표준 66 10 6 2" xfId="8943"/>
    <cellStyle name="표준 66 10 7" xfId="7421"/>
    <cellStyle name="표준 66 10 7 2" xfId="9618"/>
    <cellStyle name="표준 66 10 8" xfId="8268"/>
    <cellStyle name="표준 66 11" xfId="6108"/>
    <cellStyle name="표준 66 11 2" xfId="6369"/>
    <cellStyle name="표준 66 11 2 2" xfId="7045"/>
    <cellStyle name="표준 66 11 2 2 2" xfId="9242"/>
    <cellStyle name="표준 66 11 2 3" xfId="7720"/>
    <cellStyle name="표준 66 11 2 3 2" xfId="9917"/>
    <cellStyle name="표준 66 11 2 4" xfId="8567"/>
    <cellStyle name="표준 66 11 3" xfId="6595"/>
    <cellStyle name="표준 66 11 3 2" xfId="7270"/>
    <cellStyle name="표준 66 11 3 2 2" xfId="9467"/>
    <cellStyle name="표준 66 11 3 3" xfId="7945"/>
    <cellStyle name="표준 66 11 3 3 2" xfId="10142"/>
    <cellStyle name="표준 66 11 3 4" xfId="8792"/>
    <cellStyle name="표준 66 11 4" xfId="6820"/>
    <cellStyle name="표준 66 11 4 2" xfId="9017"/>
    <cellStyle name="표준 66 11 5" xfId="7495"/>
    <cellStyle name="표준 66 11 5 2" xfId="9692"/>
    <cellStyle name="표준 66 11 6" xfId="8342"/>
    <cellStyle name="표준 66 12" xfId="6217"/>
    <cellStyle name="표준 66 12 2" xfId="6444"/>
    <cellStyle name="표준 66 12 2 2" xfId="7120"/>
    <cellStyle name="표준 66 12 2 2 2" xfId="9317"/>
    <cellStyle name="표준 66 12 2 3" xfId="7795"/>
    <cellStyle name="표준 66 12 2 3 2" xfId="9992"/>
    <cellStyle name="표준 66 12 2 4" xfId="8642"/>
    <cellStyle name="표준 66 12 3" xfId="6670"/>
    <cellStyle name="표준 66 12 3 2" xfId="7345"/>
    <cellStyle name="표준 66 12 3 2 2" xfId="9542"/>
    <cellStyle name="표준 66 12 3 3" xfId="8020"/>
    <cellStyle name="표준 66 12 3 3 2" xfId="10217"/>
    <cellStyle name="표준 66 12 3 4" xfId="8867"/>
    <cellStyle name="표준 66 12 4" xfId="6895"/>
    <cellStyle name="표준 66 12 4 2" xfId="9092"/>
    <cellStyle name="표준 66 12 5" xfId="7570"/>
    <cellStyle name="표준 66 12 5 2" xfId="9767"/>
    <cellStyle name="표준 66 12 6" xfId="8417"/>
    <cellStyle name="표준 66 13" xfId="6294"/>
    <cellStyle name="표준 66 13 2" xfId="6970"/>
    <cellStyle name="표준 66 13 2 2" xfId="9167"/>
    <cellStyle name="표준 66 13 3" xfId="7645"/>
    <cellStyle name="표준 66 13 3 2" xfId="9842"/>
    <cellStyle name="표준 66 13 4" xfId="8492"/>
    <cellStyle name="표준 66 14" xfId="6520"/>
    <cellStyle name="표준 66 14 2" xfId="7195"/>
    <cellStyle name="표준 66 14 2 2" xfId="9392"/>
    <cellStyle name="표준 66 14 3" xfId="7870"/>
    <cellStyle name="표준 66 14 3 2" xfId="10067"/>
    <cellStyle name="표준 66 14 4" xfId="8717"/>
    <cellStyle name="표준 66 15" xfId="6745"/>
    <cellStyle name="표준 66 15 2" xfId="8942"/>
    <cellStyle name="표준 66 16" xfId="7420"/>
    <cellStyle name="표준 66 16 2" xfId="9617"/>
    <cellStyle name="표준 66 17" xfId="8267"/>
    <cellStyle name="표준 66 2" xfId="5981"/>
    <cellStyle name="표준 66 2 2" xfId="6110"/>
    <cellStyle name="표준 66 2 2 2" xfId="6371"/>
    <cellStyle name="표준 66 2 2 2 2" xfId="7047"/>
    <cellStyle name="표준 66 2 2 2 2 2" xfId="9244"/>
    <cellStyle name="표준 66 2 2 2 3" xfId="7722"/>
    <cellStyle name="표준 66 2 2 2 3 2" xfId="9919"/>
    <cellStyle name="표준 66 2 2 2 4" xfId="8569"/>
    <cellStyle name="표준 66 2 2 3" xfId="6597"/>
    <cellStyle name="표준 66 2 2 3 2" xfId="7272"/>
    <cellStyle name="표준 66 2 2 3 2 2" xfId="9469"/>
    <cellStyle name="표준 66 2 2 3 3" xfId="7947"/>
    <cellStyle name="표준 66 2 2 3 3 2" xfId="10144"/>
    <cellStyle name="표준 66 2 2 3 4" xfId="8794"/>
    <cellStyle name="표준 66 2 2 4" xfId="6822"/>
    <cellStyle name="표준 66 2 2 4 2" xfId="9019"/>
    <cellStyle name="표준 66 2 2 5" xfId="7497"/>
    <cellStyle name="표준 66 2 2 5 2" xfId="9694"/>
    <cellStyle name="표준 66 2 2 6" xfId="8344"/>
    <cellStyle name="표준 66 2 3" xfId="6219"/>
    <cellStyle name="표준 66 2 3 2" xfId="6446"/>
    <cellStyle name="표준 66 2 3 2 2" xfId="7122"/>
    <cellStyle name="표준 66 2 3 2 2 2" xfId="9319"/>
    <cellStyle name="표준 66 2 3 2 3" xfId="7797"/>
    <cellStyle name="표준 66 2 3 2 3 2" xfId="9994"/>
    <cellStyle name="표준 66 2 3 2 4" xfId="8644"/>
    <cellStyle name="표준 66 2 3 3" xfId="6672"/>
    <cellStyle name="표준 66 2 3 3 2" xfId="7347"/>
    <cellStyle name="표준 66 2 3 3 2 2" xfId="9544"/>
    <cellStyle name="표준 66 2 3 3 3" xfId="8022"/>
    <cellStyle name="표준 66 2 3 3 3 2" xfId="10219"/>
    <cellStyle name="표준 66 2 3 3 4" xfId="8869"/>
    <cellStyle name="표준 66 2 3 4" xfId="6897"/>
    <cellStyle name="표준 66 2 3 4 2" xfId="9094"/>
    <cellStyle name="표준 66 2 3 5" xfId="7572"/>
    <cellStyle name="표준 66 2 3 5 2" xfId="9769"/>
    <cellStyle name="표준 66 2 3 6" xfId="8419"/>
    <cellStyle name="표준 66 2 4" xfId="6296"/>
    <cellStyle name="표준 66 2 4 2" xfId="6972"/>
    <cellStyle name="표준 66 2 4 2 2" xfId="9169"/>
    <cellStyle name="표준 66 2 4 3" xfId="7647"/>
    <cellStyle name="표준 66 2 4 3 2" xfId="9844"/>
    <cellStyle name="표준 66 2 4 4" xfId="8494"/>
    <cellStyle name="표준 66 2 5" xfId="6522"/>
    <cellStyle name="표준 66 2 5 2" xfId="7197"/>
    <cellStyle name="표준 66 2 5 2 2" xfId="9394"/>
    <cellStyle name="표준 66 2 5 3" xfId="7872"/>
    <cellStyle name="표준 66 2 5 3 2" xfId="10069"/>
    <cellStyle name="표준 66 2 5 4" xfId="8719"/>
    <cellStyle name="표준 66 2 6" xfId="6747"/>
    <cellStyle name="표준 66 2 6 2" xfId="8944"/>
    <cellStyle name="표준 66 2 7" xfId="7422"/>
    <cellStyle name="표준 66 2 7 2" xfId="9619"/>
    <cellStyle name="표준 66 2 8" xfId="8269"/>
    <cellStyle name="표준 66 3" xfId="5982"/>
    <cellStyle name="표준 66 3 2" xfId="6111"/>
    <cellStyle name="표준 66 3 2 2" xfId="6372"/>
    <cellStyle name="표준 66 3 2 2 2" xfId="7048"/>
    <cellStyle name="표준 66 3 2 2 2 2" xfId="9245"/>
    <cellStyle name="표준 66 3 2 2 3" xfId="7723"/>
    <cellStyle name="표준 66 3 2 2 3 2" xfId="9920"/>
    <cellStyle name="표준 66 3 2 2 4" xfId="8570"/>
    <cellStyle name="표준 66 3 2 3" xfId="6598"/>
    <cellStyle name="표준 66 3 2 3 2" xfId="7273"/>
    <cellStyle name="표준 66 3 2 3 2 2" xfId="9470"/>
    <cellStyle name="표준 66 3 2 3 3" xfId="7948"/>
    <cellStyle name="표준 66 3 2 3 3 2" xfId="10145"/>
    <cellStyle name="표준 66 3 2 3 4" xfId="8795"/>
    <cellStyle name="표준 66 3 2 4" xfId="6823"/>
    <cellStyle name="표준 66 3 2 4 2" xfId="9020"/>
    <cellStyle name="표준 66 3 2 5" xfId="7498"/>
    <cellStyle name="표준 66 3 2 5 2" xfId="9695"/>
    <cellStyle name="표준 66 3 2 6" xfId="8345"/>
    <cellStyle name="표준 66 3 3" xfId="6220"/>
    <cellStyle name="표준 66 3 3 2" xfId="6447"/>
    <cellStyle name="표준 66 3 3 2 2" xfId="7123"/>
    <cellStyle name="표준 66 3 3 2 2 2" xfId="9320"/>
    <cellStyle name="표준 66 3 3 2 3" xfId="7798"/>
    <cellStyle name="표준 66 3 3 2 3 2" xfId="9995"/>
    <cellStyle name="표준 66 3 3 2 4" xfId="8645"/>
    <cellStyle name="표준 66 3 3 3" xfId="6673"/>
    <cellStyle name="표준 66 3 3 3 2" xfId="7348"/>
    <cellStyle name="표준 66 3 3 3 2 2" xfId="9545"/>
    <cellStyle name="표준 66 3 3 3 3" xfId="8023"/>
    <cellStyle name="표준 66 3 3 3 3 2" xfId="10220"/>
    <cellStyle name="표준 66 3 3 3 4" xfId="8870"/>
    <cellStyle name="표준 66 3 3 4" xfId="6898"/>
    <cellStyle name="표준 66 3 3 4 2" xfId="9095"/>
    <cellStyle name="표준 66 3 3 5" xfId="7573"/>
    <cellStyle name="표준 66 3 3 5 2" xfId="9770"/>
    <cellStyle name="표준 66 3 3 6" xfId="8420"/>
    <cellStyle name="표준 66 3 4" xfId="6297"/>
    <cellStyle name="표준 66 3 4 2" xfId="6973"/>
    <cellStyle name="표준 66 3 4 2 2" xfId="9170"/>
    <cellStyle name="표준 66 3 4 3" xfId="7648"/>
    <cellStyle name="표준 66 3 4 3 2" xfId="9845"/>
    <cellStyle name="표준 66 3 4 4" xfId="8495"/>
    <cellStyle name="표준 66 3 5" xfId="6523"/>
    <cellStyle name="표준 66 3 5 2" xfId="7198"/>
    <cellStyle name="표준 66 3 5 2 2" xfId="9395"/>
    <cellStyle name="표준 66 3 5 3" xfId="7873"/>
    <cellStyle name="표준 66 3 5 3 2" xfId="10070"/>
    <cellStyle name="표준 66 3 5 4" xfId="8720"/>
    <cellStyle name="표준 66 3 6" xfId="6748"/>
    <cellStyle name="표준 66 3 6 2" xfId="8945"/>
    <cellStyle name="표준 66 3 7" xfId="7423"/>
    <cellStyle name="표준 66 3 7 2" xfId="9620"/>
    <cellStyle name="표준 66 3 8" xfId="8270"/>
    <cellStyle name="표준 66 4" xfId="5983"/>
    <cellStyle name="표준 66 4 2" xfId="6112"/>
    <cellStyle name="표준 66 4 2 2" xfId="6373"/>
    <cellStyle name="표준 66 4 2 2 2" xfId="7049"/>
    <cellStyle name="표준 66 4 2 2 2 2" xfId="9246"/>
    <cellStyle name="표준 66 4 2 2 3" xfId="7724"/>
    <cellStyle name="표준 66 4 2 2 3 2" xfId="9921"/>
    <cellStyle name="표준 66 4 2 2 4" xfId="8571"/>
    <cellStyle name="표준 66 4 2 3" xfId="6599"/>
    <cellStyle name="표준 66 4 2 3 2" xfId="7274"/>
    <cellStyle name="표준 66 4 2 3 2 2" xfId="9471"/>
    <cellStyle name="표준 66 4 2 3 3" xfId="7949"/>
    <cellStyle name="표준 66 4 2 3 3 2" xfId="10146"/>
    <cellStyle name="표준 66 4 2 3 4" xfId="8796"/>
    <cellStyle name="표준 66 4 2 4" xfId="6824"/>
    <cellStyle name="표준 66 4 2 4 2" xfId="9021"/>
    <cellStyle name="표준 66 4 2 5" xfId="7499"/>
    <cellStyle name="표준 66 4 2 5 2" xfId="9696"/>
    <cellStyle name="표준 66 4 2 6" xfId="8346"/>
    <cellStyle name="표준 66 4 3" xfId="6221"/>
    <cellStyle name="표준 66 4 3 2" xfId="6448"/>
    <cellStyle name="표준 66 4 3 2 2" xfId="7124"/>
    <cellStyle name="표준 66 4 3 2 2 2" xfId="9321"/>
    <cellStyle name="표준 66 4 3 2 3" xfId="7799"/>
    <cellStyle name="표준 66 4 3 2 3 2" xfId="9996"/>
    <cellStyle name="표준 66 4 3 2 4" xfId="8646"/>
    <cellStyle name="표준 66 4 3 3" xfId="6674"/>
    <cellStyle name="표준 66 4 3 3 2" xfId="7349"/>
    <cellStyle name="표준 66 4 3 3 2 2" xfId="9546"/>
    <cellStyle name="표준 66 4 3 3 3" xfId="8024"/>
    <cellStyle name="표준 66 4 3 3 3 2" xfId="10221"/>
    <cellStyle name="표준 66 4 3 3 4" xfId="8871"/>
    <cellStyle name="표준 66 4 3 4" xfId="6899"/>
    <cellStyle name="표준 66 4 3 4 2" xfId="9096"/>
    <cellStyle name="표준 66 4 3 5" xfId="7574"/>
    <cellStyle name="표준 66 4 3 5 2" xfId="9771"/>
    <cellStyle name="표준 66 4 3 6" xfId="8421"/>
    <cellStyle name="표준 66 4 4" xfId="6298"/>
    <cellStyle name="표준 66 4 4 2" xfId="6974"/>
    <cellStyle name="표준 66 4 4 2 2" xfId="9171"/>
    <cellStyle name="표준 66 4 4 3" xfId="7649"/>
    <cellStyle name="표준 66 4 4 3 2" xfId="9846"/>
    <cellStyle name="표준 66 4 4 4" xfId="8496"/>
    <cellStyle name="표준 66 4 5" xfId="6524"/>
    <cellStyle name="표준 66 4 5 2" xfId="7199"/>
    <cellStyle name="표준 66 4 5 2 2" xfId="9396"/>
    <cellStyle name="표준 66 4 5 3" xfId="7874"/>
    <cellStyle name="표준 66 4 5 3 2" xfId="10071"/>
    <cellStyle name="표준 66 4 5 4" xfId="8721"/>
    <cellStyle name="표준 66 4 6" xfId="6749"/>
    <cellStyle name="표준 66 4 6 2" xfId="8946"/>
    <cellStyle name="표준 66 4 7" xfId="7424"/>
    <cellStyle name="표준 66 4 7 2" xfId="9621"/>
    <cellStyle name="표준 66 4 8" xfId="8271"/>
    <cellStyle name="표준 66 5" xfId="5984"/>
    <cellStyle name="표준 66 5 2" xfId="6113"/>
    <cellStyle name="표준 66 5 2 2" xfId="6374"/>
    <cellStyle name="표준 66 5 2 2 2" xfId="7050"/>
    <cellStyle name="표준 66 5 2 2 2 2" xfId="9247"/>
    <cellStyle name="표준 66 5 2 2 3" xfId="7725"/>
    <cellStyle name="표준 66 5 2 2 3 2" xfId="9922"/>
    <cellStyle name="표준 66 5 2 2 4" xfId="8572"/>
    <cellStyle name="표준 66 5 2 3" xfId="6600"/>
    <cellStyle name="표준 66 5 2 3 2" xfId="7275"/>
    <cellStyle name="표준 66 5 2 3 2 2" xfId="9472"/>
    <cellStyle name="표준 66 5 2 3 3" xfId="7950"/>
    <cellStyle name="표준 66 5 2 3 3 2" xfId="10147"/>
    <cellStyle name="표준 66 5 2 3 4" xfId="8797"/>
    <cellStyle name="표준 66 5 2 4" xfId="6825"/>
    <cellStyle name="표준 66 5 2 4 2" xfId="9022"/>
    <cellStyle name="표준 66 5 2 5" xfId="7500"/>
    <cellStyle name="표준 66 5 2 5 2" xfId="9697"/>
    <cellStyle name="표준 66 5 2 6" xfId="8347"/>
    <cellStyle name="표준 66 5 3" xfId="6222"/>
    <cellStyle name="표준 66 5 3 2" xfId="6449"/>
    <cellStyle name="표준 66 5 3 2 2" xfId="7125"/>
    <cellStyle name="표준 66 5 3 2 2 2" xfId="9322"/>
    <cellStyle name="표준 66 5 3 2 3" xfId="7800"/>
    <cellStyle name="표준 66 5 3 2 3 2" xfId="9997"/>
    <cellStyle name="표준 66 5 3 2 4" xfId="8647"/>
    <cellStyle name="표준 66 5 3 3" xfId="6675"/>
    <cellStyle name="표준 66 5 3 3 2" xfId="7350"/>
    <cellStyle name="표준 66 5 3 3 2 2" xfId="9547"/>
    <cellStyle name="표준 66 5 3 3 3" xfId="8025"/>
    <cellStyle name="표준 66 5 3 3 3 2" xfId="10222"/>
    <cellStyle name="표준 66 5 3 3 4" xfId="8872"/>
    <cellStyle name="표준 66 5 3 4" xfId="6900"/>
    <cellStyle name="표준 66 5 3 4 2" xfId="9097"/>
    <cellStyle name="표준 66 5 3 5" xfId="7575"/>
    <cellStyle name="표준 66 5 3 5 2" xfId="9772"/>
    <cellStyle name="표준 66 5 3 6" xfId="8422"/>
    <cellStyle name="표준 66 5 4" xfId="6299"/>
    <cellStyle name="표준 66 5 4 2" xfId="6975"/>
    <cellStyle name="표준 66 5 4 2 2" xfId="9172"/>
    <cellStyle name="표준 66 5 4 3" xfId="7650"/>
    <cellStyle name="표준 66 5 4 3 2" xfId="9847"/>
    <cellStyle name="표준 66 5 4 4" xfId="8497"/>
    <cellStyle name="표준 66 5 5" xfId="6525"/>
    <cellStyle name="표준 66 5 5 2" xfId="7200"/>
    <cellStyle name="표준 66 5 5 2 2" xfId="9397"/>
    <cellStyle name="표준 66 5 5 3" xfId="7875"/>
    <cellStyle name="표준 66 5 5 3 2" xfId="10072"/>
    <cellStyle name="표준 66 5 5 4" xfId="8722"/>
    <cellStyle name="표준 66 5 6" xfId="6750"/>
    <cellStyle name="표준 66 5 6 2" xfId="8947"/>
    <cellStyle name="표준 66 5 7" xfId="7425"/>
    <cellStyle name="표준 66 5 7 2" xfId="9622"/>
    <cellStyle name="표준 66 5 8" xfId="8272"/>
    <cellStyle name="표준 66 6" xfId="5985"/>
    <cellStyle name="표준 66 6 2" xfId="6114"/>
    <cellStyle name="표준 66 6 2 2" xfId="6375"/>
    <cellStyle name="표준 66 6 2 2 2" xfId="7051"/>
    <cellStyle name="표준 66 6 2 2 2 2" xfId="9248"/>
    <cellStyle name="표준 66 6 2 2 3" xfId="7726"/>
    <cellStyle name="표준 66 6 2 2 3 2" xfId="9923"/>
    <cellStyle name="표준 66 6 2 2 4" xfId="8573"/>
    <cellStyle name="표준 66 6 2 3" xfId="6601"/>
    <cellStyle name="표준 66 6 2 3 2" xfId="7276"/>
    <cellStyle name="표준 66 6 2 3 2 2" xfId="9473"/>
    <cellStyle name="표준 66 6 2 3 3" xfId="7951"/>
    <cellStyle name="표준 66 6 2 3 3 2" xfId="10148"/>
    <cellStyle name="표준 66 6 2 3 4" xfId="8798"/>
    <cellStyle name="표준 66 6 2 4" xfId="6826"/>
    <cellStyle name="표준 66 6 2 4 2" xfId="9023"/>
    <cellStyle name="표준 66 6 2 5" xfId="7501"/>
    <cellStyle name="표준 66 6 2 5 2" xfId="9698"/>
    <cellStyle name="표준 66 6 2 6" xfId="8348"/>
    <cellStyle name="표준 66 6 3" xfId="6223"/>
    <cellStyle name="표준 66 6 3 2" xfId="6450"/>
    <cellStyle name="표준 66 6 3 2 2" xfId="7126"/>
    <cellStyle name="표준 66 6 3 2 2 2" xfId="9323"/>
    <cellStyle name="표준 66 6 3 2 3" xfId="7801"/>
    <cellStyle name="표준 66 6 3 2 3 2" xfId="9998"/>
    <cellStyle name="표준 66 6 3 2 4" xfId="8648"/>
    <cellStyle name="표준 66 6 3 3" xfId="6676"/>
    <cellStyle name="표준 66 6 3 3 2" xfId="7351"/>
    <cellStyle name="표준 66 6 3 3 2 2" xfId="9548"/>
    <cellStyle name="표준 66 6 3 3 3" xfId="8026"/>
    <cellStyle name="표준 66 6 3 3 3 2" xfId="10223"/>
    <cellStyle name="표준 66 6 3 3 4" xfId="8873"/>
    <cellStyle name="표준 66 6 3 4" xfId="6901"/>
    <cellStyle name="표준 66 6 3 4 2" xfId="9098"/>
    <cellStyle name="표준 66 6 3 5" xfId="7576"/>
    <cellStyle name="표준 66 6 3 5 2" xfId="9773"/>
    <cellStyle name="표준 66 6 3 6" xfId="8423"/>
    <cellStyle name="표준 66 6 4" xfId="6300"/>
    <cellStyle name="표준 66 6 4 2" xfId="6976"/>
    <cellStyle name="표준 66 6 4 2 2" xfId="9173"/>
    <cellStyle name="표준 66 6 4 3" xfId="7651"/>
    <cellStyle name="표준 66 6 4 3 2" xfId="9848"/>
    <cellStyle name="표준 66 6 4 4" xfId="8498"/>
    <cellStyle name="표준 66 6 5" xfId="6526"/>
    <cellStyle name="표준 66 6 5 2" xfId="7201"/>
    <cellStyle name="표준 66 6 5 2 2" xfId="9398"/>
    <cellStyle name="표준 66 6 5 3" xfId="7876"/>
    <cellStyle name="표준 66 6 5 3 2" xfId="10073"/>
    <cellStyle name="표준 66 6 5 4" xfId="8723"/>
    <cellStyle name="표준 66 6 6" xfId="6751"/>
    <cellStyle name="표준 66 6 6 2" xfId="8948"/>
    <cellStyle name="표준 66 6 7" xfId="7426"/>
    <cellStyle name="표준 66 6 7 2" xfId="9623"/>
    <cellStyle name="표준 66 6 8" xfId="8273"/>
    <cellStyle name="표준 66 7" xfId="5986"/>
    <cellStyle name="표준 66 7 2" xfId="6115"/>
    <cellStyle name="표준 66 7 2 2" xfId="6376"/>
    <cellStyle name="표준 66 7 2 2 2" xfId="7052"/>
    <cellStyle name="표준 66 7 2 2 2 2" xfId="9249"/>
    <cellStyle name="표준 66 7 2 2 3" xfId="7727"/>
    <cellStyle name="표준 66 7 2 2 3 2" xfId="9924"/>
    <cellStyle name="표준 66 7 2 2 4" xfId="8574"/>
    <cellStyle name="표준 66 7 2 3" xfId="6602"/>
    <cellStyle name="표준 66 7 2 3 2" xfId="7277"/>
    <cellStyle name="표준 66 7 2 3 2 2" xfId="9474"/>
    <cellStyle name="표준 66 7 2 3 3" xfId="7952"/>
    <cellStyle name="표준 66 7 2 3 3 2" xfId="10149"/>
    <cellStyle name="표준 66 7 2 3 4" xfId="8799"/>
    <cellStyle name="표준 66 7 2 4" xfId="6827"/>
    <cellStyle name="표준 66 7 2 4 2" xfId="9024"/>
    <cellStyle name="표준 66 7 2 5" xfId="7502"/>
    <cellStyle name="표준 66 7 2 5 2" xfId="9699"/>
    <cellStyle name="표준 66 7 2 6" xfId="8349"/>
    <cellStyle name="표준 66 7 3" xfId="6224"/>
    <cellStyle name="표준 66 7 3 2" xfId="6451"/>
    <cellStyle name="표준 66 7 3 2 2" xfId="7127"/>
    <cellStyle name="표준 66 7 3 2 2 2" xfId="9324"/>
    <cellStyle name="표준 66 7 3 2 3" xfId="7802"/>
    <cellStyle name="표준 66 7 3 2 3 2" xfId="9999"/>
    <cellStyle name="표준 66 7 3 2 4" xfId="8649"/>
    <cellStyle name="표준 66 7 3 3" xfId="6677"/>
    <cellStyle name="표준 66 7 3 3 2" xfId="7352"/>
    <cellStyle name="표준 66 7 3 3 2 2" xfId="9549"/>
    <cellStyle name="표준 66 7 3 3 3" xfId="8027"/>
    <cellStyle name="표준 66 7 3 3 3 2" xfId="10224"/>
    <cellStyle name="표준 66 7 3 3 4" xfId="8874"/>
    <cellStyle name="표준 66 7 3 4" xfId="6902"/>
    <cellStyle name="표준 66 7 3 4 2" xfId="9099"/>
    <cellStyle name="표준 66 7 3 5" xfId="7577"/>
    <cellStyle name="표준 66 7 3 5 2" xfId="9774"/>
    <cellStyle name="표준 66 7 3 6" xfId="8424"/>
    <cellStyle name="표준 66 7 4" xfId="6301"/>
    <cellStyle name="표준 66 7 4 2" xfId="6977"/>
    <cellStyle name="표준 66 7 4 2 2" xfId="9174"/>
    <cellStyle name="표준 66 7 4 3" xfId="7652"/>
    <cellStyle name="표준 66 7 4 3 2" xfId="9849"/>
    <cellStyle name="표준 66 7 4 4" xfId="8499"/>
    <cellStyle name="표준 66 7 5" xfId="6527"/>
    <cellStyle name="표준 66 7 5 2" xfId="7202"/>
    <cellStyle name="표준 66 7 5 2 2" xfId="9399"/>
    <cellStyle name="표준 66 7 5 3" xfId="7877"/>
    <cellStyle name="표준 66 7 5 3 2" xfId="10074"/>
    <cellStyle name="표준 66 7 5 4" xfId="8724"/>
    <cellStyle name="표준 66 7 6" xfId="6752"/>
    <cellStyle name="표준 66 7 6 2" xfId="8949"/>
    <cellStyle name="표준 66 7 7" xfId="7427"/>
    <cellStyle name="표준 66 7 7 2" xfId="9624"/>
    <cellStyle name="표준 66 7 8" xfId="8274"/>
    <cellStyle name="표준 66 8" xfId="5987"/>
    <cellStyle name="표준 66 8 2" xfId="6116"/>
    <cellStyle name="표준 66 8 2 2" xfId="6377"/>
    <cellStyle name="표준 66 8 2 2 2" xfId="7053"/>
    <cellStyle name="표준 66 8 2 2 2 2" xfId="9250"/>
    <cellStyle name="표준 66 8 2 2 3" xfId="7728"/>
    <cellStyle name="표준 66 8 2 2 3 2" xfId="9925"/>
    <cellStyle name="표준 66 8 2 2 4" xfId="8575"/>
    <cellStyle name="표준 66 8 2 3" xfId="6603"/>
    <cellStyle name="표준 66 8 2 3 2" xfId="7278"/>
    <cellStyle name="표준 66 8 2 3 2 2" xfId="9475"/>
    <cellStyle name="표준 66 8 2 3 3" xfId="7953"/>
    <cellStyle name="표준 66 8 2 3 3 2" xfId="10150"/>
    <cellStyle name="표준 66 8 2 3 4" xfId="8800"/>
    <cellStyle name="표준 66 8 2 4" xfId="6828"/>
    <cellStyle name="표준 66 8 2 4 2" xfId="9025"/>
    <cellStyle name="표준 66 8 2 5" xfId="7503"/>
    <cellStyle name="표준 66 8 2 5 2" xfId="9700"/>
    <cellStyle name="표준 66 8 2 6" xfId="8350"/>
    <cellStyle name="표준 66 8 3" xfId="6225"/>
    <cellStyle name="표준 66 8 3 2" xfId="6452"/>
    <cellStyle name="표준 66 8 3 2 2" xfId="7128"/>
    <cellStyle name="표준 66 8 3 2 2 2" xfId="9325"/>
    <cellStyle name="표준 66 8 3 2 3" xfId="7803"/>
    <cellStyle name="표준 66 8 3 2 3 2" xfId="10000"/>
    <cellStyle name="표준 66 8 3 2 4" xfId="8650"/>
    <cellStyle name="표준 66 8 3 3" xfId="6678"/>
    <cellStyle name="표준 66 8 3 3 2" xfId="7353"/>
    <cellStyle name="표준 66 8 3 3 2 2" xfId="9550"/>
    <cellStyle name="표준 66 8 3 3 3" xfId="8028"/>
    <cellStyle name="표준 66 8 3 3 3 2" xfId="10225"/>
    <cellStyle name="표준 66 8 3 3 4" xfId="8875"/>
    <cellStyle name="표준 66 8 3 4" xfId="6903"/>
    <cellStyle name="표준 66 8 3 4 2" xfId="9100"/>
    <cellStyle name="표준 66 8 3 5" xfId="7578"/>
    <cellStyle name="표준 66 8 3 5 2" xfId="9775"/>
    <cellStyle name="표준 66 8 3 6" xfId="8425"/>
    <cellStyle name="표준 66 8 4" xfId="6302"/>
    <cellStyle name="표준 66 8 4 2" xfId="6978"/>
    <cellStyle name="표준 66 8 4 2 2" xfId="9175"/>
    <cellStyle name="표준 66 8 4 3" xfId="7653"/>
    <cellStyle name="표준 66 8 4 3 2" xfId="9850"/>
    <cellStyle name="표준 66 8 4 4" xfId="8500"/>
    <cellStyle name="표준 66 8 5" xfId="6528"/>
    <cellStyle name="표준 66 8 5 2" xfId="7203"/>
    <cellStyle name="표준 66 8 5 2 2" xfId="9400"/>
    <cellStyle name="표준 66 8 5 3" xfId="7878"/>
    <cellStyle name="표준 66 8 5 3 2" xfId="10075"/>
    <cellStyle name="표준 66 8 5 4" xfId="8725"/>
    <cellStyle name="표준 66 8 6" xfId="6753"/>
    <cellStyle name="표준 66 8 6 2" xfId="8950"/>
    <cellStyle name="표준 66 8 7" xfId="7428"/>
    <cellStyle name="표준 66 8 7 2" xfId="9625"/>
    <cellStyle name="표준 66 8 8" xfId="8275"/>
    <cellStyle name="표준 66 9" xfId="5988"/>
    <cellStyle name="표준 66 9 2" xfId="6117"/>
    <cellStyle name="표준 66 9 2 2" xfId="6378"/>
    <cellStyle name="표준 66 9 2 2 2" xfId="7054"/>
    <cellStyle name="표준 66 9 2 2 2 2" xfId="9251"/>
    <cellStyle name="표준 66 9 2 2 3" xfId="7729"/>
    <cellStyle name="표준 66 9 2 2 3 2" xfId="9926"/>
    <cellStyle name="표준 66 9 2 2 4" xfId="8576"/>
    <cellStyle name="표준 66 9 2 3" xfId="6604"/>
    <cellStyle name="표준 66 9 2 3 2" xfId="7279"/>
    <cellStyle name="표준 66 9 2 3 2 2" xfId="9476"/>
    <cellStyle name="표준 66 9 2 3 3" xfId="7954"/>
    <cellStyle name="표준 66 9 2 3 3 2" xfId="10151"/>
    <cellStyle name="표준 66 9 2 3 4" xfId="8801"/>
    <cellStyle name="표준 66 9 2 4" xfId="6829"/>
    <cellStyle name="표준 66 9 2 4 2" xfId="9026"/>
    <cellStyle name="표준 66 9 2 5" xfId="7504"/>
    <cellStyle name="표준 66 9 2 5 2" xfId="9701"/>
    <cellStyle name="표준 66 9 2 6" xfId="8351"/>
    <cellStyle name="표준 66 9 3" xfId="6226"/>
    <cellStyle name="표준 66 9 3 2" xfId="6453"/>
    <cellStyle name="표준 66 9 3 2 2" xfId="7129"/>
    <cellStyle name="표준 66 9 3 2 2 2" xfId="9326"/>
    <cellStyle name="표준 66 9 3 2 3" xfId="7804"/>
    <cellStyle name="표준 66 9 3 2 3 2" xfId="10001"/>
    <cellStyle name="표준 66 9 3 2 4" xfId="8651"/>
    <cellStyle name="표준 66 9 3 3" xfId="6679"/>
    <cellStyle name="표준 66 9 3 3 2" xfId="7354"/>
    <cellStyle name="표준 66 9 3 3 2 2" xfId="9551"/>
    <cellStyle name="표준 66 9 3 3 3" xfId="8029"/>
    <cellStyle name="표준 66 9 3 3 3 2" xfId="10226"/>
    <cellStyle name="표준 66 9 3 3 4" xfId="8876"/>
    <cellStyle name="표준 66 9 3 4" xfId="6904"/>
    <cellStyle name="표준 66 9 3 4 2" xfId="9101"/>
    <cellStyle name="표준 66 9 3 5" xfId="7579"/>
    <cellStyle name="표준 66 9 3 5 2" xfId="9776"/>
    <cellStyle name="표준 66 9 3 6" xfId="8426"/>
    <cellStyle name="표준 66 9 4" xfId="6303"/>
    <cellStyle name="표준 66 9 4 2" xfId="6979"/>
    <cellStyle name="표준 66 9 4 2 2" xfId="9176"/>
    <cellStyle name="표준 66 9 4 3" xfId="7654"/>
    <cellStyle name="표준 66 9 4 3 2" xfId="9851"/>
    <cellStyle name="표준 66 9 4 4" xfId="8501"/>
    <cellStyle name="표준 66 9 5" xfId="6529"/>
    <cellStyle name="표준 66 9 5 2" xfId="7204"/>
    <cellStyle name="표준 66 9 5 2 2" xfId="9401"/>
    <cellStyle name="표준 66 9 5 3" xfId="7879"/>
    <cellStyle name="표준 66 9 5 3 2" xfId="10076"/>
    <cellStyle name="표준 66 9 5 4" xfId="8726"/>
    <cellStyle name="표준 66 9 6" xfId="6754"/>
    <cellStyle name="표준 66 9 6 2" xfId="8951"/>
    <cellStyle name="표준 66 9 7" xfId="7429"/>
    <cellStyle name="표준 66 9 7 2" xfId="9626"/>
    <cellStyle name="표준 66 9 8" xfId="8276"/>
    <cellStyle name="표준 67" xfId="5989"/>
    <cellStyle name="표준 67 10" xfId="5990"/>
    <cellStyle name="표준 67 10 2" xfId="6119"/>
    <cellStyle name="표준 67 10 2 2" xfId="6380"/>
    <cellStyle name="표준 67 10 2 2 2" xfId="7056"/>
    <cellStyle name="표준 67 10 2 2 2 2" xfId="9253"/>
    <cellStyle name="표준 67 10 2 2 3" xfId="7731"/>
    <cellStyle name="표준 67 10 2 2 3 2" xfId="9928"/>
    <cellStyle name="표준 67 10 2 2 4" xfId="8578"/>
    <cellStyle name="표준 67 10 2 3" xfId="6606"/>
    <cellStyle name="표준 67 10 2 3 2" xfId="7281"/>
    <cellStyle name="표준 67 10 2 3 2 2" xfId="9478"/>
    <cellStyle name="표준 67 10 2 3 3" xfId="7956"/>
    <cellStyle name="표준 67 10 2 3 3 2" xfId="10153"/>
    <cellStyle name="표준 67 10 2 3 4" xfId="8803"/>
    <cellStyle name="표준 67 10 2 4" xfId="6831"/>
    <cellStyle name="표준 67 10 2 4 2" xfId="9028"/>
    <cellStyle name="표준 67 10 2 5" xfId="7506"/>
    <cellStyle name="표준 67 10 2 5 2" xfId="9703"/>
    <cellStyle name="표준 67 10 2 6" xfId="8353"/>
    <cellStyle name="표준 67 10 3" xfId="6228"/>
    <cellStyle name="표준 67 10 3 2" xfId="6455"/>
    <cellStyle name="표준 67 10 3 2 2" xfId="7131"/>
    <cellStyle name="표준 67 10 3 2 2 2" xfId="9328"/>
    <cellStyle name="표준 67 10 3 2 3" xfId="7806"/>
    <cellStyle name="표준 67 10 3 2 3 2" xfId="10003"/>
    <cellStyle name="표준 67 10 3 2 4" xfId="8653"/>
    <cellStyle name="표준 67 10 3 3" xfId="6681"/>
    <cellStyle name="표준 67 10 3 3 2" xfId="7356"/>
    <cellStyle name="표준 67 10 3 3 2 2" xfId="9553"/>
    <cellStyle name="표준 67 10 3 3 3" xfId="8031"/>
    <cellStyle name="표준 67 10 3 3 3 2" xfId="10228"/>
    <cellStyle name="표준 67 10 3 3 4" xfId="8878"/>
    <cellStyle name="표준 67 10 3 4" xfId="6906"/>
    <cellStyle name="표준 67 10 3 4 2" xfId="9103"/>
    <cellStyle name="표준 67 10 3 5" xfId="7581"/>
    <cellStyle name="표준 67 10 3 5 2" xfId="9778"/>
    <cellStyle name="표준 67 10 3 6" xfId="8428"/>
    <cellStyle name="표준 67 10 4" xfId="6305"/>
    <cellStyle name="표준 67 10 4 2" xfId="6981"/>
    <cellStyle name="표준 67 10 4 2 2" xfId="9178"/>
    <cellStyle name="표준 67 10 4 3" xfId="7656"/>
    <cellStyle name="표준 67 10 4 3 2" xfId="9853"/>
    <cellStyle name="표준 67 10 4 4" xfId="8503"/>
    <cellStyle name="표준 67 10 5" xfId="6531"/>
    <cellStyle name="표준 67 10 5 2" xfId="7206"/>
    <cellStyle name="표준 67 10 5 2 2" xfId="9403"/>
    <cellStyle name="표준 67 10 5 3" xfId="7881"/>
    <cellStyle name="표준 67 10 5 3 2" xfId="10078"/>
    <cellStyle name="표준 67 10 5 4" xfId="8728"/>
    <cellStyle name="표준 67 10 6" xfId="6756"/>
    <cellStyle name="표준 67 10 6 2" xfId="8953"/>
    <cellStyle name="표준 67 10 7" xfId="7431"/>
    <cellStyle name="표준 67 10 7 2" xfId="9628"/>
    <cellStyle name="표준 67 10 8" xfId="8278"/>
    <cellStyle name="표준 67 11" xfId="6118"/>
    <cellStyle name="표준 67 11 2" xfId="6379"/>
    <cellStyle name="표준 67 11 2 2" xfId="7055"/>
    <cellStyle name="표준 67 11 2 2 2" xfId="9252"/>
    <cellStyle name="표준 67 11 2 3" xfId="7730"/>
    <cellStyle name="표준 67 11 2 3 2" xfId="9927"/>
    <cellStyle name="표준 67 11 2 4" xfId="8577"/>
    <cellStyle name="표준 67 11 3" xfId="6605"/>
    <cellStyle name="표준 67 11 3 2" xfId="7280"/>
    <cellStyle name="표준 67 11 3 2 2" xfId="9477"/>
    <cellStyle name="표준 67 11 3 3" xfId="7955"/>
    <cellStyle name="표준 67 11 3 3 2" xfId="10152"/>
    <cellStyle name="표준 67 11 3 4" xfId="8802"/>
    <cellStyle name="표준 67 11 4" xfId="6830"/>
    <cellStyle name="표준 67 11 4 2" xfId="9027"/>
    <cellStyle name="표준 67 11 5" xfId="7505"/>
    <cellStyle name="표준 67 11 5 2" xfId="9702"/>
    <cellStyle name="표준 67 11 6" xfId="8352"/>
    <cellStyle name="표준 67 12" xfId="6227"/>
    <cellStyle name="표준 67 12 2" xfId="6454"/>
    <cellStyle name="표준 67 12 2 2" xfId="7130"/>
    <cellStyle name="표준 67 12 2 2 2" xfId="9327"/>
    <cellStyle name="표준 67 12 2 3" xfId="7805"/>
    <cellStyle name="표준 67 12 2 3 2" xfId="10002"/>
    <cellStyle name="표준 67 12 2 4" xfId="8652"/>
    <cellStyle name="표준 67 12 3" xfId="6680"/>
    <cellStyle name="표준 67 12 3 2" xfId="7355"/>
    <cellStyle name="표준 67 12 3 2 2" xfId="9552"/>
    <cellStyle name="표준 67 12 3 3" xfId="8030"/>
    <cellStyle name="표준 67 12 3 3 2" xfId="10227"/>
    <cellStyle name="표준 67 12 3 4" xfId="8877"/>
    <cellStyle name="표준 67 12 4" xfId="6905"/>
    <cellStyle name="표준 67 12 4 2" xfId="9102"/>
    <cellStyle name="표준 67 12 5" xfId="7580"/>
    <cellStyle name="표준 67 12 5 2" xfId="9777"/>
    <cellStyle name="표준 67 12 6" xfId="8427"/>
    <cellStyle name="표준 67 13" xfId="6304"/>
    <cellStyle name="표준 67 13 2" xfId="6980"/>
    <cellStyle name="표준 67 13 2 2" xfId="9177"/>
    <cellStyle name="표준 67 13 3" xfId="7655"/>
    <cellStyle name="표준 67 13 3 2" xfId="9852"/>
    <cellStyle name="표준 67 13 4" xfId="8502"/>
    <cellStyle name="표준 67 14" xfId="6530"/>
    <cellStyle name="표준 67 14 2" xfId="7205"/>
    <cellStyle name="표준 67 14 2 2" xfId="9402"/>
    <cellStyle name="표준 67 14 3" xfId="7880"/>
    <cellStyle name="표준 67 14 3 2" xfId="10077"/>
    <cellStyle name="표준 67 14 4" xfId="8727"/>
    <cellStyle name="표준 67 15" xfId="6755"/>
    <cellStyle name="표준 67 15 2" xfId="8952"/>
    <cellStyle name="표준 67 16" xfId="7430"/>
    <cellStyle name="표준 67 16 2" xfId="9627"/>
    <cellStyle name="표준 67 17" xfId="8277"/>
    <cellStyle name="표준 67 2" xfId="5991"/>
    <cellStyle name="표준 67 2 2" xfId="6120"/>
    <cellStyle name="표준 67 2 2 2" xfId="6381"/>
    <cellStyle name="표준 67 2 2 2 2" xfId="7057"/>
    <cellStyle name="표준 67 2 2 2 2 2" xfId="9254"/>
    <cellStyle name="표준 67 2 2 2 3" xfId="7732"/>
    <cellStyle name="표준 67 2 2 2 3 2" xfId="9929"/>
    <cellStyle name="표준 67 2 2 2 4" xfId="8579"/>
    <cellStyle name="표준 67 2 2 3" xfId="6607"/>
    <cellStyle name="표준 67 2 2 3 2" xfId="7282"/>
    <cellStyle name="표준 67 2 2 3 2 2" xfId="9479"/>
    <cellStyle name="표준 67 2 2 3 3" xfId="7957"/>
    <cellStyle name="표준 67 2 2 3 3 2" xfId="10154"/>
    <cellStyle name="표준 67 2 2 3 4" xfId="8804"/>
    <cellStyle name="표준 67 2 2 4" xfId="6832"/>
    <cellStyle name="표준 67 2 2 4 2" xfId="9029"/>
    <cellStyle name="표준 67 2 2 5" xfId="7507"/>
    <cellStyle name="표준 67 2 2 5 2" xfId="9704"/>
    <cellStyle name="표준 67 2 2 6" xfId="8354"/>
    <cellStyle name="표준 67 2 3" xfId="6229"/>
    <cellStyle name="표준 67 2 3 2" xfId="6456"/>
    <cellStyle name="표준 67 2 3 2 2" xfId="7132"/>
    <cellStyle name="표준 67 2 3 2 2 2" xfId="9329"/>
    <cellStyle name="표준 67 2 3 2 3" xfId="7807"/>
    <cellStyle name="표준 67 2 3 2 3 2" xfId="10004"/>
    <cellStyle name="표준 67 2 3 2 4" xfId="8654"/>
    <cellStyle name="표준 67 2 3 3" xfId="6682"/>
    <cellStyle name="표준 67 2 3 3 2" xfId="7357"/>
    <cellStyle name="표준 67 2 3 3 2 2" xfId="9554"/>
    <cellStyle name="표준 67 2 3 3 3" xfId="8032"/>
    <cellStyle name="표준 67 2 3 3 3 2" xfId="10229"/>
    <cellStyle name="표준 67 2 3 3 4" xfId="8879"/>
    <cellStyle name="표준 67 2 3 4" xfId="6907"/>
    <cellStyle name="표준 67 2 3 4 2" xfId="9104"/>
    <cellStyle name="표준 67 2 3 5" xfId="7582"/>
    <cellStyle name="표준 67 2 3 5 2" xfId="9779"/>
    <cellStyle name="표준 67 2 3 6" xfId="8429"/>
    <cellStyle name="표준 67 2 4" xfId="6306"/>
    <cellStyle name="표준 67 2 4 2" xfId="6982"/>
    <cellStyle name="표준 67 2 4 2 2" xfId="9179"/>
    <cellStyle name="표준 67 2 4 3" xfId="7657"/>
    <cellStyle name="표준 67 2 4 3 2" xfId="9854"/>
    <cellStyle name="표준 67 2 4 4" xfId="8504"/>
    <cellStyle name="표준 67 2 5" xfId="6532"/>
    <cellStyle name="표준 67 2 5 2" xfId="7207"/>
    <cellStyle name="표준 67 2 5 2 2" xfId="9404"/>
    <cellStyle name="표준 67 2 5 3" xfId="7882"/>
    <cellStyle name="표준 67 2 5 3 2" xfId="10079"/>
    <cellStyle name="표준 67 2 5 4" xfId="8729"/>
    <cellStyle name="표준 67 2 6" xfId="6757"/>
    <cellStyle name="표준 67 2 6 2" xfId="8954"/>
    <cellStyle name="표준 67 2 7" xfId="7432"/>
    <cellStyle name="표준 67 2 7 2" xfId="9629"/>
    <cellStyle name="표준 67 2 8" xfId="8279"/>
    <cellStyle name="표준 67 3" xfId="5992"/>
    <cellStyle name="표준 67 3 2" xfId="6121"/>
    <cellStyle name="표준 67 3 2 2" xfId="6382"/>
    <cellStyle name="표준 67 3 2 2 2" xfId="7058"/>
    <cellStyle name="표준 67 3 2 2 2 2" xfId="9255"/>
    <cellStyle name="표준 67 3 2 2 3" xfId="7733"/>
    <cellStyle name="표준 67 3 2 2 3 2" xfId="9930"/>
    <cellStyle name="표준 67 3 2 2 4" xfId="8580"/>
    <cellStyle name="표준 67 3 2 3" xfId="6608"/>
    <cellStyle name="표준 67 3 2 3 2" xfId="7283"/>
    <cellStyle name="표준 67 3 2 3 2 2" xfId="9480"/>
    <cellStyle name="표준 67 3 2 3 3" xfId="7958"/>
    <cellStyle name="표준 67 3 2 3 3 2" xfId="10155"/>
    <cellStyle name="표준 67 3 2 3 4" xfId="8805"/>
    <cellStyle name="표준 67 3 2 4" xfId="6833"/>
    <cellStyle name="표준 67 3 2 4 2" xfId="9030"/>
    <cellStyle name="표준 67 3 2 5" xfId="7508"/>
    <cellStyle name="표준 67 3 2 5 2" xfId="9705"/>
    <cellStyle name="표준 67 3 2 6" xfId="8355"/>
    <cellStyle name="표준 67 3 3" xfId="6230"/>
    <cellStyle name="표준 67 3 3 2" xfId="6457"/>
    <cellStyle name="표준 67 3 3 2 2" xfId="7133"/>
    <cellStyle name="표준 67 3 3 2 2 2" xfId="9330"/>
    <cellStyle name="표준 67 3 3 2 3" xfId="7808"/>
    <cellStyle name="표준 67 3 3 2 3 2" xfId="10005"/>
    <cellStyle name="표준 67 3 3 2 4" xfId="8655"/>
    <cellStyle name="표준 67 3 3 3" xfId="6683"/>
    <cellStyle name="표준 67 3 3 3 2" xfId="7358"/>
    <cellStyle name="표준 67 3 3 3 2 2" xfId="9555"/>
    <cellStyle name="표준 67 3 3 3 3" xfId="8033"/>
    <cellStyle name="표준 67 3 3 3 3 2" xfId="10230"/>
    <cellStyle name="표준 67 3 3 3 4" xfId="8880"/>
    <cellStyle name="표준 67 3 3 4" xfId="6908"/>
    <cellStyle name="표준 67 3 3 4 2" xfId="9105"/>
    <cellStyle name="표준 67 3 3 5" xfId="7583"/>
    <cellStyle name="표준 67 3 3 5 2" xfId="9780"/>
    <cellStyle name="표준 67 3 3 6" xfId="8430"/>
    <cellStyle name="표준 67 3 4" xfId="6307"/>
    <cellStyle name="표준 67 3 4 2" xfId="6983"/>
    <cellStyle name="표준 67 3 4 2 2" xfId="9180"/>
    <cellStyle name="표준 67 3 4 3" xfId="7658"/>
    <cellStyle name="표준 67 3 4 3 2" xfId="9855"/>
    <cellStyle name="표준 67 3 4 4" xfId="8505"/>
    <cellStyle name="표준 67 3 5" xfId="6533"/>
    <cellStyle name="표준 67 3 5 2" xfId="7208"/>
    <cellStyle name="표준 67 3 5 2 2" xfId="9405"/>
    <cellStyle name="표준 67 3 5 3" xfId="7883"/>
    <cellStyle name="표준 67 3 5 3 2" xfId="10080"/>
    <cellStyle name="표준 67 3 5 4" xfId="8730"/>
    <cellStyle name="표준 67 3 6" xfId="6758"/>
    <cellStyle name="표준 67 3 6 2" xfId="8955"/>
    <cellStyle name="표준 67 3 7" xfId="7433"/>
    <cellStyle name="표준 67 3 7 2" xfId="9630"/>
    <cellStyle name="표준 67 3 8" xfId="8280"/>
    <cellStyle name="표준 67 4" xfId="5993"/>
    <cellStyle name="표준 67 4 2" xfId="6122"/>
    <cellStyle name="표준 67 4 2 2" xfId="6383"/>
    <cellStyle name="표준 67 4 2 2 2" xfId="7059"/>
    <cellStyle name="표준 67 4 2 2 2 2" xfId="9256"/>
    <cellStyle name="표준 67 4 2 2 3" xfId="7734"/>
    <cellStyle name="표준 67 4 2 2 3 2" xfId="9931"/>
    <cellStyle name="표준 67 4 2 2 4" xfId="8581"/>
    <cellStyle name="표준 67 4 2 3" xfId="6609"/>
    <cellStyle name="표준 67 4 2 3 2" xfId="7284"/>
    <cellStyle name="표준 67 4 2 3 2 2" xfId="9481"/>
    <cellStyle name="표준 67 4 2 3 3" xfId="7959"/>
    <cellStyle name="표준 67 4 2 3 3 2" xfId="10156"/>
    <cellStyle name="표준 67 4 2 3 4" xfId="8806"/>
    <cellStyle name="표준 67 4 2 4" xfId="6834"/>
    <cellStyle name="표준 67 4 2 4 2" xfId="9031"/>
    <cellStyle name="표준 67 4 2 5" xfId="7509"/>
    <cellStyle name="표준 67 4 2 5 2" xfId="9706"/>
    <cellStyle name="표준 67 4 2 6" xfId="8356"/>
    <cellStyle name="표준 67 4 3" xfId="6231"/>
    <cellStyle name="표준 67 4 3 2" xfId="6458"/>
    <cellStyle name="표준 67 4 3 2 2" xfId="7134"/>
    <cellStyle name="표준 67 4 3 2 2 2" xfId="9331"/>
    <cellStyle name="표준 67 4 3 2 3" xfId="7809"/>
    <cellStyle name="표준 67 4 3 2 3 2" xfId="10006"/>
    <cellStyle name="표준 67 4 3 2 4" xfId="8656"/>
    <cellStyle name="표준 67 4 3 3" xfId="6684"/>
    <cellStyle name="표준 67 4 3 3 2" xfId="7359"/>
    <cellStyle name="표준 67 4 3 3 2 2" xfId="9556"/>
    <cellStyle name="표준 67 4 3 3 3" xfId="8034"/>
    <cellStyle name="표준 67 4 3 3 3 2" xfId="10231"/>
    <cellStyle name="표준 67 4 3 3 4" xfId="8881"/>
    <cellStyle name="표준 67 4 3 4" xfId="6909"/>
    <cellStyle name="표준 67 4 3 4 2" xfId="9106"/>
    <cellStyle name="표준 67 4 3 5" xfId="7584"/>
    <cellStyle name="표준 67 4 3 5 2" xfId="9781"/>
    <cellStyle name="표준 67 4 3 6" xfId="8431"/>
    <cellStyle name="표준 67 4 4" xfId="6308"/>
    <cellStyle name="표준 67 4 4 2" xfId="6984"/>
    <cellStyle name="표준 67 4 4 2 2" xfId="9181"/>
    <cellStyle name="표준 67 4 4 3" xfId="7659"/>
    <cellStyle name="표준 67 4 4 3 2" xfId="9856"/>
    <cellStyle name="표준 67 4 4 4" xfId="8506"/>
    <cellStyle name="표준 67 4 5" xfId="6534"/>
    <cellStyle name="표준 67 4 5 2" xfId="7209"/>
    <cellStyle name="표준 67 4 5 2 2" xfId="9406"/>
    <cellStyle name="표준 67 4 5 3" xfId="7884"/>
    <cellStyle name="표준 67 4 5 3 2" xfId="10081"/>
    <cellStyle name="표준 67 4 5 4" xfId="8731"/>
    <cellStyle name="표준 67 4 6" xfId="6759"/>
    <cellStyle name="표준 67 4 6 2" xfId="8956"/>
    <cellStyle name="표준 67 4 7" xfId="7434"/>
    <cellStyle name="표준 67 4 7 2" xfId="9631"/>
    <cellStyle name="표준 67 4 8" xfId="8281"/>
    <cellStyle name="표준 67 5" xfId="5994"/>
    <cellStyle name="표준 67 5 2" xfId="6123"/>
    <cellStyle name="표준 67 5 2 2" xfId="6384"/>
    <cellStyle name="표준 67 5 2 2 2" xfId="7060"/>
    <cellStyle name="표준 67 5 2 2 2 2" xfId="9257"/>
    <cellStyle name="표준 67 5 2 2 3" xfId="7735"/>
    <cellStyle name="표준 67 5 2 2 3 2" xfId="9932"/>
    <cellStyle name="표준 67 5 2 2 4" xfId="8582"/>
    <cellStyle name="표준 67 5 2 3" xfId="6610"/>
    <cellStyle name="표준 67 5 2 3 2" xfId="7285"/>
    <cellStyle name="표준 67 5 2 3 2 2" xfId="9482"/>
    <cellStyle name="표준 67 5 2 3 3" xfId="7960"/>
    <cellStyle name="표준 67 5 2 3 3 2" xfId="10157"/>
    <cellStyle name="표준 67 5 2 3 4" xfId="8807"/>
    <cellStyle name="표준 67 5 2 4" xfId="6835"/>
    <cellStyle name="표준 67 5 2 4 2" xfId="9032"/>
    <cellStyle name="표준 67 5 2 5" xfId="7510"/>
    <cellStyle name="표준 67 5 2 5 2" xfId="9707"/>
    <cellStyle name="표준 67 5 2 6" xfId="8357"/>
    <cellStyle name="표준 67 5 3" xfId="6232"/>
    <cellStyle name="표준 67 5 3 2" xfId="6459"/>
    <cellStyle name="표준 67 5 3 2 2" xfId="7135"/>
    <cellStyle name="표준 67 5 3 2 2 2" xfId="9332"/>
    <cellStyle name="표준 67 5 3 2 3" xfId="7810"/>
    <cellStyle name="표준 67 5 3 2 3 2" xfId="10007"/>
    <cellStyle name="표준 67 5 3 2 4" xfId="8657"/>
    <cellStyle name="표준 67 5 3 3" xfId="6685"/>
    <cellStyle name="표준 67 5 3 3 2" xfId="7360"/>
    <cellStyle name="표준 67 5 3 3 2 2" xfId="9557"/>
    <cellStyle name="표준 67 5 3 3 3" xfId="8035"/>
    <cellStyle name="표준 67 5 3 3 3 2" xfId="10232"/>
    <cellStyle name="표준 67 5 3 3 4" xfId="8882"/>
    <cellStyle name="표준 67 5 3 4" xfId="6910"/>
    <cellStyle name="표준 67 5 3 4 2" xfId="9107"/>
    <cellStyle name="표준 67 5 3 5" xfId="7585"/>
    <cellStyle name="표준 67 5 3 5 2" xfId="9782"/>
    <cellStyle name="표준 67 5 3 6" xfId="8432"/>
    <cellStyle name="표준 67 5 4" xfId="6309"/>
    <cellStyle name="표준 67 5 4 2" xfId="6985"/>
    <cellStyle name="표준 67 5 4 2 2" xfId="9182"/>
    <cellStyle name="표준 67 5 4 3" xfId="7660"/>
    <cellStyle name="표준 67 5 4 3 2" xfId="9857"/>
    <cellStyle name="표준 67 5 4 4" xfId="8507"/>
    <cellStyle name="표준 67 5 5" xfId="6535"/>
    <cellStyle name="표준 67 5 5 2" xfId="7210"/>
    <cellStyle name="표준 67 5 5 2 2" xfId="9407"/>
    <cellStyle name="표준 67 5 5 3" xfId="7885"/>
    <cellStyle name="표준 67 5 5 3 2" xfId="10082"/>
    <cellStyle name="표준 67 5 5 4" xfId="8732"/>
    <cellStyle name="표준 67 5 6" xfId="6760"/>
    <cellStyle name="표준 67 5 6 2" xfId="8957"/>
    <cellStyle name="표준 67 5 7" xfId="7435"/>
    <cellStyle name="표준 67 5 7 2" xfId="9632"/>
    <cellStyle name="표준 67 5 8" xfId="8282"/>
    <cellStyle name="표준 67 6" xfId="5995"/>
    <cellStyle name="표준 67 6 2" xfId="6124"/>
    <cellStyle name="표준 67 6 2 2" xfId="6385"/>
    <cellStyle name="표준 67 6 2 2 2" xfId="7061"/>
    <cellStyle name="표준 67 6 2 2 2 2" xfId="9258"/>
    <cellStyle name="표준 67 6 2 2 3" xfId="7736"/>
    <cellStyle name="표준 67 6 2 2 3 2" xfId="9933"/>
    <cellStyle name="표준 67 6 2 2 4" xfId="8583"/>
    <cellStyle name="표준 67 6 2 3" xfId="6611"/>
    <cellStyle name="표준 67 6 2 3 2" xfId="7286"/>
    <cellStyle name="표준 67 6 2 3 2 2" xfId="9483"/>
    <cellStyle name="표준 67 6 2 3 3" xfId="7961"/>
    <cellStyle name="표준 67 6 2 3 3 2" xfId="10158"/>
    <cellStyle name="표준 67 6 2 3 4" xfId="8808"/>
    <cellStyle name="표준 67 6 2 4" xfId="6836"/>
    <cellStyle name="표준 67 6 2 4 2" xfId="9033"/>
    <cellStyle name="표준 67 6 2 5" xfId="7511"/>
    <cellStyle name="표준 67 6 2 5 2" xfId="9708"/>
    <cellStyle name="표준 67 6 2 6" xfId="8358"/>
    <cellStyle name="표준 67 6 3" xfId="6233"/>
    <cellStyle name="표준 67 6 3 2" xfId="6460"/>
    <cellStyle name="표준 67 6 3 2 2" xfId="7136"/>
    <cellStyle name="표준 67 6 3 2 2 2" xfId="9333"/>
    <cellStyle name="표준 67 6 3 2 3" xfId="7811"/>
    <cellStyle name="표준 67 6 3 2 3 2" xfId="10008"/>
    <cellStyle name="표준 67 6 3 2 4" xfId="8658"/>
    <cellStyle name="표준 67 6 3 3" xfId="6686"/>
    <cellStyle name="표준 67 6 3 3 2" xfId="7361"/>
    <cellStyle name="표준 67 6 3 3 2 2" xfId="9558"/>
    <cellStyle name="표준 67 6 3 3 3" xfId="8036"/>
    <cellStyle name="표준 67 6 3 3 3 2" xfId="10233"/>
    <cellStyle name="표준 67 6 3 3 4" xfId="8883"/>
    <cellStyle name="표준 67 6 3 4" xfId="6911"/>
    <cellStyle name="표준 67 6 3 4 2" xfId="9108"/>
    <cellStyle name="표준 67 6 3 5" xfId="7586"/>
    <cellStyle name="표준 67 6 3 5 2" xfId="9783"/>
    <cellStyle name="표준 67 6 3 6" xfId="8433"/>
    <cellStyle name="표준 67 6 4" xfId="6310"/>
    <cellStyle name="표준 67 6 4 2" xfId="6986"/>
    <cellStyle name="표준 67 6 4 2 2" xfId="9183"/>
    <cellStyle name="표준 67 6 4 3" xfId="7661"/>
    <cellStyle name="표준 67 6 4 3 2" xfId="9858"/>
    <cellStyle name="표준 67 6 4 4" xfId="8508"/>
    <cellStyle name="표준 67 6 5" xfId="6536"/>
    <cellStyle name="표준 67 6 5 2" xfId="7211"/>
    <cellStyle name="표준 67 6 5 2 2" xfId="9408"/>
    <cellStyle name="표준 67 6 5 3" xfId="7886"/>
    <cellStyle name="표준 67 6 5 3 2" xfId="10083"/>
    <cellStyle name="표준 67 6 5 4" xfId="8733"/>
    <cellStyle name="표준 67 6 6" xfId="6761"/>
    <cellStyle name="표준 67 6 6 2" xfId="8958"/>
    <cellStyle name="표준 67 6 7" xfId="7436"/>
    <cellStyle name="표준 67 6 7 2" xfId="9633"/>
    <cellStyle name="표준 67 6 8" xfId="8283"/>
    <cellStyle name="표준 67 7" xfId="5996"/>
    <cellStyle name="표준 67 7 2" xfId="6125"/>
    <cellStyle name="표준 67 7 2 2" xfId="6386"/>
    <cellStyle name="표준 67 7 2 2 2" xfId="7062"/>
    <cellStyle name="표준 67 7 2 2 2 2" xfId="9259"/>
    <cellStyle name="표준 67 7 2 2 3" xfId="7737"/>
    <cellStyle name="표준 67 7 2 2 3 2" xfId="9934"/>
    <cellStyle name="표준 67 7 2 2 4" xfId="8584"/>
    <cellStyle name="표준 67 7 2 3" xfId="6612"/>
    <cellStyle name="표준 67 7 2 3 2" xfId="7287"/>
    <cellStyle name="표준 67 7 2 3 2 2" xfId="9484"/>
    <cellStyle name="표준 67 7 2 3 3" xfId="7962"/>
    <cellStyle name="표준 67 7 2 3 3 2" xfId="10159"/>
    <cellStyle name="표준 67 7 2 3 4" xfId="8809"/>
    <cellStyle name="표준 67 7 2 4" xfId="6837"/>
    <cellStyle name="표준 67 7 2 4 2" xfId="9034"/>
    <cellStyle name="표준 67 7 2 5" xfId="7512"/>
    <cellStyle name="표준 67 7 2 5 2" xfId="9709"/>
    <cellStyle name="표준 67 7 2 6" xfId="8359"/>
    <cellStyle name="표준 67 7 3" xfId="6234"/>
    <cellStyle name="표준 67 7 3 2" xfId="6461"/>
    <cellStyle name="표준 67 7 3 2 2" xfId="7137"/>
    <cellStyle name="표준 67 7 3 2 2 2" xfId="9334"/>
    <cellStyle name="표준 67 7 3 2 3" xfId="7812"/>
    <cellStyle name="표준 67 7 3 2 3 2" xfId="10009"/>
    <cellStyle name="표준 67 7 3 2 4" xfId="8659"/>
    <cellStyle name="표준 67 7 3 3" xfId="6687"/>
    <cellStyle name="표준 67 7 3 3 2" xfId="7362"/>
    <cellStyle name="표준 67 7 3 3 2 2" xfId="9559"/>
    <cellStyle name="표준 67 7 3 3 3" xfId="8037"/>
    <cellStyle name="표준 67 7 3 3 3 2" xfId="10234"/>
    <cellStyle name="표준 67 7 3 3 4" xfId="8884"/>
    <cellStyle name="표준 67 7 3 4" xfId="6912"/>
    <cellStyle name="표준 67 7 3 4 2" xfId="9109"/>
    <cellStyle name="표준 67 7 3 5" xfId="7587"/>
    <cellStyle name="표준 67 7 3 5 2" xfId="9784"/>
    <cellStyle name="표준 67 7 3 6" xfId="8434"/>
    <cellStyle name="표준 67 7 4" xfId="6311"/>
    <cellStyle name="표준 67 7 4 2" xfId="6987"/>
    <cellStyle name="표준 67 7 4 2 2" xfId="9184"/>
    <cellStyle name="표준 67 7 4 3" xfId="7662"/>
    <cellStyle name="표준 67 7 4 3 2" xfId="9859"/>
    <cellStyle name="표준 67 7 4 4" xfId="8509"/>
    <cellStyle name="표준 67 7 5" xfId="6537"/>
    <cellStyle name="표준 67 7 5 2" xfId="7212"/>
    <cellStyle name="표준 67 7 5 2 2" xfId="9409"/>
    <cellStyle name="표준 67 7 5 3" xfId="7887"/>
    <cellStyle name="표준 67 7 5 3 2" xfId="10084"/>
    <cellStyle name="표준 67 7 5 4" xfId="8734"/>
    <cellStyle name="표준 67 7 6" xfId="6762"/>
    <cellStyle name="표준 67 7 6 2" xfId="8959"/>
    <cellStyle name="표준 67 7 7" xfId="7437"/>
    <cellStyle name="표준 67 7 7 2" xfId="9634"/>
    <cellStyle name="표준 67 7 8" xfId="8284"/>
    <cellStyle name="표준 67 8" xfId="5997"/>
    <cellStyle name="표준 67 8 2" xfId="6126"/>
    <cellStyle name="표준 67 8 2 2" xfId="6387"/>
    <cellStyle name="표준 67 8 2 2 2" xfId="7063"/>
    <cellStyle name="표준 67 8 2 2 2 2" xfId="9260"/>
    <cellStyle name="표준 67 8 2 2 3" xfId="7738"/>
    <cellStyle name="표준 67 8 2 2 3 2" xfId="9935"/>
    <cellStyle name="표준 67 8 2 2 4" xfId="8585"/>
    <cellStyle name="표준 67 8 2 3" xfId="6613"/>
    <cellStyle name="표준 67 8 2 3 2" xfId="7288"/>
    <cellStyle name="표준 67 8 2 3 2 2" xfId="9485"/>
    <cellStyle name="표준 67 8 2 3 3" xfId="7963"/>
    <cellStyle name="표준 67 8 2 3 3 2" xfId="10160"/>
    <cellStyle name="표준 67 8 2 3 4" xfId="8810"/>
    <cellStyle name="표준 67 8 2 4" xfId="6838"/>
    <cellStyle name="표준 67 8 2 4 2" xfId="9035"/>
    <cellStyle name="표준 67 8 2 5" xfId="7513"/>
    <cellStyle name="표준 67 8 2 5 2" xfId="9710"/>
    <cellStyle name="표준 67 8 2 6" xfId="8360"/>
    <cellStyle name="표준 67 8 3" xfId="6235"/>
    <cellStyle name="표준 67 8 3 2" xfId="6462"/>
    <cellStyle name="표준 67 8 3 2 2" xfId="7138"/>
    <cellStyle name="표준 67 8 3 2 2 2" xfId="9335"/>
    <cellStyle name="표준 67 8 3 2 3" xfId="7813"/>
    <cellStyle name="표준 67 8 3 2 3 2" xfId="10010"/>
    <cellStyle name="표준 67 8 3 2 4" xfId="8660"/>
    <cellStyle name="표준 67 8 3 3" xfId="6688"/>
    <cellStyle name="표준 67 8 3 3 2" xfId="7363"/>
    <cellStyle name="표준 67 8 3 3 2 2" xfId="9560"/>
    <cellStyle name="표준 67 8 3 3 3" xfId="8038"/>
    <cellStyle name="표준 67 8 3 3 3 2" xfId="10235"/>
    <cellStyle name="표준 67 8 3 3 4" xfId="8885"/>
    <cellStyle name="표준 67 8 3 4" xfId="6913"/>
    <cellStyle name="표준 67 8 3 4 2" xfId="9110"/>
    <cellStyle name="표준 67 8 3 5" xfId="7588"/>
    <cellStyle name="표준 67 8 3 5 2" xfId="9785"/>
    <cellStyle name="표준 67 8 3 6" xfId="8435"/>
    <cellStyle name="표준 67 8 4" xfId="6312"/>
    <cellStyle name="표준 67 8 4 2" xfId="6988"/>
    <cellStyle name="표준 67 8 4 2 2" xfId="9185"/>
    <cellStyle name="표준 67 8 4 3" xfId="7663"/>
    <cellStyle name="표준 67 8 4 3 2" xfId="9860"/>
    <cellStyle name="표준 67 8 4 4" xfId="8510"/>
    <cellStyle name="표준 67 8 5" xfId="6538"/>
    <cellStyle name="표준 67 8 5 2" xfId="7213"/>
    <cellStyle name="표준 67 8 5 2 2" xfId="9410"/>
    <cellStyle name="표준 67 8 5 3" xfId="7888"/>
    <cellStyle name="표준 67 8 5 3 2" xfId="10085"/>
    <cellStyle name="표준 67 8 5 4" xfId="8735"/>
    <cellStyle name="표준 67 8 6" xfId="6763"/>
    <cellStyle name="표준 67 8 6 2" xfId="8960"/>
    <cellStyle name="표준 67 8 7" xfId="7438"/>
    <cellStyle name="표준 67 8 7 2" xfId="9635"/>
    <cellStyle name="표준 67 8 8" xfId="8285"/>
    <cellStyle name="표준 67 9" xfId="5998"/>
    <cellStyle name="표준 67 9 2" xfId="6127"/>
    <cellStyle name="표준 67 9 2 2" xfId="6388"/>
    <cellStyle name="표준 67 9 2 2 2" xfId="7064"/>
    <cellStyle name="표준 67 9 2 2 2 2" xfId="9261"/>
    <cellStyle name="표준 67 9 2 2 3" xfId="7739"/>
    <cellStyle name="표준 67 9 2 2 3 2" xfId="9936"/>
    <cellStyle name="표준 67 9 2 2 4" xfId="8586"/>
    <cellStyle name="표준 67 9 2 3" xfId="6614"/>
    <cellStyle name="표준 67 9 2 3 2" xfId="7289"/>
    <cellStyle name="표준 67 9 2 3 2 2" xfId="9486"/>
    <cellStyle name="표준 67 9 2 3 3" xfId="7964"/>
    <cellStyle name="표준 67 9 2 3 3 2" xfId="10161"/>
    <cellStyle name="표준 67 9 2 3 4" xfId="8811"/>
    <cellStyle name="표준 67 9 2 4" xfId="6839"/>
    <cellStyle name="표준 67 9 2 4 2" xfId="9036"/>
    <cellStyle name="표준 67 9 2 5" xfId="7514"/>
    <cellStyle name="표준 67 9 2 5 2" xfId="9711"/>
    <cellStyle name="표준 67 9 2 6" xfId="8361"/>
    <cellStyle name="표준 67 9 3" xfId="6236"/>
    <cellStyle name="표준 67 9 3 2" xfId="6463"/>
    <cellStyle name="표준 67 9 3 2 2" xfId="7139"/>
    <cellStyle name="표준 67 9 3 2 2 2" xfId="9336"/>
    <cellStyle name="표준 67 9 3 2 3" xfId="7814"/>
    <cellStyle name="표준 67 9 3 2 3 2" xfId="10011"/>
    <cellStyle name="표준 67 9 3 2 4" xfId="8661"/>
    <cellStyle name="표준 67 9 3 3" xfId="6689"/>
    <cellStyle name="표준 67 9 3 3 2" xfId="7364"/>
    <cellStyle name="표준 67 9 3 3 2 2" xfId="9561"/>
    <cellStyle name="표준 67 9 3 3 3" xfId="8039"/>
    <cellStyle name="표준 67 9 3 3 3 2" xfId="10236"/>
    <cellStyle name="표준 67 9 3 3 4" xfId="8886"/>
    <cellStyle name="표준 67 9 3 4" xfId="6914"/>
    <cellStyle name="표준 67 9 3 4 2" xfId="9111"/>
    <cellStyle name="표준 67 9 3 5" xfId="7589"/>
    <cellStyle name="표준 67 9 3 5 2" xfId="9786"/>
    <cellStyle name="표준 67 9 3 6" xfId="8436"/>
    <cellStyle name="표준 67 9 4" xfId="6313"/>
    <cellStyle name="표준 67 9 4 2" xfId="6989"/>
    <cellStyle name="표준 67 9 4 2 2" xfId="9186"/>
    <cellStyle name="표준 67 9 4 3" xfId="7664"/>
    <cellStyle name="표준 67 9 4 3 2" xfId="9861"/>
    <cellStyle name="표준 67 9 4 4" xfId="8511"/>
    <cellStyle name="표준 67 9 5" xfId="6539"/>
    <cellStyle name="표준 67 9 5 2" xfId="7214"/>
    <cellStyle name="표준 67 9 5 2 2" xfId="9411"/>
    <cellStyle name="표준 67 9 5 3" xfId="7889"/>
    <cellStyle name="표준 67 9 5 3 2" xfId="10086"/>
    <cellStyle name="표준 67 9 5 4" xfId="8736"/>
    <cellStyle name="표준 67 9 6" xfId="6764"/>
    <cellStyle name="표준 67 9 6 2" xfId="8961"/>
    <cellStyle name="표준 67 9 7" xfId="7439"/>
    <cellStyle name="표준 67 9 7 2" xfId="9636"/>
    <cellStyle name="표준 67 9 8" xfId="8286"/>
    <cellStyle name="표준 68" xfId="5999"/>
    <cellStyle name="표준 68 2" xfId="6128"/>
    <cellStyle name="표준 68 2 2" xfId="6389"/>
    <cellStyle name="표준 68 2 2 2" xfId="7065"/>
    <cellStyle name="표준 68 2 2 2 2" xfId="9262"/>
    <cellStyle name="표준 68 2 2 3" xfId="7740"/>
    <cellStyle name="표준 68 2 2 3 2" xfId="9937"/>
    <cellStyle name="표준 68 2 2 4" xfId="8587"/>
    <cellStyle name="표준 68 2 3" xfId="6615"/>
    <cellStyle name="표준 68 2 3 2" xfId="7290"/>
    <cellStyle name="표준 68 2 3 2 2" xfId="9487"/>
    <cellStyle name="표준 68 2 3 3" xfId="7965"/>
    <cellStyle name="표준 68 2 3 3 2" xfId="10162"/>
    <cellStyle name="표준 68 2 3 4" xfId="8812"/>
    <cellStyle name="표준 68 2 4" xfId="6840"/>
    <cellStyle name="표준 68 2 4 2" xfId="9037"/>
    <cellStyle name="표준 68 2 5" xfId="7515"/>
    <cellStyle name="표준 68 2 5 2" xfId="9712"/>
    <cellStyle name="표준 68 2 6" xfId="8362"/>
    <cellStyle name="표준 68 3" xfId="6237"/>
    <cellStyle name="표준 68 3 2" xfId="6464"/>
    <cellStyle name="표준 68 3 2 2" xfId="7140"/>
    <cellStyle name="표준 68 3 2 2 2" xfId="9337"/>
    <cellStyle name="표준 68 3 2 3" xfId="7815"/>
    <cellStyle name="표준 68 3 2 3 2" xfId="10012"/>
    <cellStyle name="표준 68 3 2 4" xfId="8662"/>
    <cellStyle name="표준 68 3 3" xfId="6690"/>
    <cellStyle name="표준 68 3 3 2" xfId="7365"/>
    <cellStyle name="표준 68 3 3 2 2" xfId="9562"/>
    <cellStyle name="표준 68 3 3 3" xfId="8040"/>
    <cellStyle name="표준 68 3 3 3 2" xfId="10237"/>
    <cellStyle name="표준 68 3 3 4" xfId="8887"/>
    <cellStyle name="표준 68 3 4" xfId="6915"/>
    <cellStyle name="표준 68 3 4 2" xfId="9112"/>
    <cellStyle name="표준 68 3 5" xfId="7590"/>
    <cellStyle name="표준 68 3 5 2" xfId="9787"/>
    <cellStyle name="표준 68 3 6" xfId="8437"/>
    <cellStyle name="표준 68 4" xfId="6314"/>
    <cellStyle name="표준 68 4 2" xfId="6990"/>
    <cellStyle name="표준 68 4 2 2" xfId="9187"/>
    <cellStyle name="표준 68 4 3" xfId="7665"/>
    <cellStyle name="표준 68 4 3 2" xfId="9862"/>
    <cellStyle name="표준 68 4 4" xfId="8512"/>
    <cellStyle name="표준 68 5" xfId="6540"/>
    <cellStyle name="표준 68 5 2" xfId="7215"/>
    <cellStyle name="표준 68 5 2 2" xfId="9412"/>
    <cellStyle name="표준 68 5 3" xfId="7890"/>
    <cellStyle name="표준 68 5 3 2" xfId="10087"/>
    <cellStyle name="표준 68 5 4" xfId="8737"/>
    <cellStyle name="표준 68 6" xfId="6765"/>
    <cellStyle name="표준 68 6 2" xfId="8962"/>
    <cellStyle name="표준 68 7" xfId="7440"/>
    <cellStyle name="표준 68 7 2" xfId="9637"/>
    <cellStyle name="표준 68 8" xfId="8287"/>
    <cellStyle name="표준 69" xfId="3728"/>
    <cellStyle name="표준 69 2" xfId="6054"/>
    <cellStyle name="표준 69 2 2" xfId="6315"/>
    <cellStyle name="표준 69 2 2 2" xfId="6991"/>
    <cellStyle name="표준 69 2 2 2 2" xfId="9188"/>
    <cellStyle name="표준 69 2 2 3" xfId="7666"/>
    <cellStyle name="표준 69 2 2 3 2" xfId="9863"/>
    <cellStyle name="표준 69 2 2 4" xfId="8513"/>
    <cellStyle name="표준 69 2 3" xfId="6541"/>
    <cellStyle name="표준 69 2 3 2" xfId="7216"/>
    <cellStyle name="표준 69 2 3 2 2" xfId="9413"/>
    <cellStyle name="표준 69 2 3 3" xfId="7891"/>
    <cellStyle name="표준 69 2 3 3 2" xfId="10088"/>
    <cellStyle name="표준 69 2 3 4" xfId="8738"/>
    <cellStyle name="표준 69 2 4" xfId="6766"/>
    <cellStyle name="표준 69 2 4 2" xfId="8963"/>
    <cellStyle name="표준 69 2 5" xfId="7441"/>
    <cellStyle name="표준 69 2 5 2" xfId="9638"/>
    <cellStyle name="표준 69 2 6" xfId="8288"/>
    <cellStyle name="표준 69 3" xfId="6163"/>
    <cellStyle name="표준 69 3 2" xfId="6390"/>
    <cellStyle name="표준 69 3 2 2" xfId="7066"/>
    <cellStyle name="표준 69 3 2 2 2" xfId="9263"/>
    <cellStyle name="표준 69 3 2 3" xfId="7741"/>
    <cellStyle name="표준 69 3 2 3 2" xfId="9938"/>
    <cellStyle name="표준 69 3 2 4" xfId="8588"/>
    <cellStyle name="표준 69 3 3" xfId="6616"/>
    <cellStyle name="표준 69 3 3 2" xfId="7291"/>
    <cellStyle name="표준 69 3 3 2 2" xfId="9488"/>
    <cellStyle name="표준 69 3 3 3" xfId="7966"/>
    <cellStyle name="표준 69 3 3 3 2" xfId="10163"/>
    <cellStyle name="표준 69 3 3 4" xfId="8813"/>
    <cellStyle name="표준 69 3 4" xfId="6841"/>
    <cellStyle name="표준 69 3 4 2" xfId="9038"/>
    <cellStyle name="표준 69 3 5" xfId="7516"/>
    <cellStyle name="표준 69 3 5 2" xfId="9713"/>
    <cellStyle name="표준 69 3 6" xfId="8363"/>
    <cellStyle name="표준 69 4" xfId="6240"/>
    <cellStyle name="표준 69 4 2" xfId="6916"/>
    <cellStyle name="표준 69 4 2 2" xfId="9113"/>
    <cellStyle name="표준 69 4 3" xfId="7591"/>
    <cellStyle name="표준 69 4 3 2" xfId="9788"/>
    <cellStyle name="표준 69 4 4" xfId="8438"/>
    <cellStyle name="표준 69 5" xfId="6466"/>
    <cellStyle name="표준 69 5 2" xfId="7141"/>
    <cellStyle name="표준 69 5 2 2" xfId="9338"/>
    <cellStyle name="표준 69 5 3" xfId="7816"/>
    <cellStyle name="표준 69 5 3 2" xfId="10013"/>
    <cellStyle name="표준 69 5 4" xfId="8663"/>
    <cellStyle name="표준 69 6" xfId="6691"/>
    <cellStyle name="표준 69 6 2" xfId="8888"/>
    <cellStyle name="표준 69 7" xfId="7366"/>
    <cellStyle name="표준 69 7 2" xfId="9563"/>
    <cellStyle name="표준 69 8" xfId="8146"/>
    <cellStyle name="표준 7" xfId="2777"/>
    <cellStyle name="표준 7 2" xfId="2778"/>
    <cellStyle name="표준 7 2 2" xfId="3687"/>
    <cellStyle name="표준 7 2 2 2" xfId="3688"/>
    <cellStyle name="표준 7 2 2 3" xfId="6000"/>
    <cellStyle name="표준 7 2 3" xfId="6001"/>
    <cellStyle name="표준 7 3" xfId="3689"/>
    <cellStyle name="표준 7 4" xfId="3690"/>
    <cellStyle name="표준 7 4 2" xfId="3691"/>
    <cellStyle name="표준 7 4 3" xfId="6002"/>
    <cellStyle name="표준 7 5" xfId="3692"/>
    <cellStyle name="표준 7 5 2" xfId="6003"/>
    <cellStyle name="표준 7 5 2 2" xfId="6004"/>
    <cellStyle name="표준 7 5 3" xfId="6005"/>
    <cellStyle name="표준 7_009_유통금융보험및기타서비스" xfId="3693"/>
    <cellStyle name="표준 70" xfId="3729"/>
    <cellStyle name="표준 70 2" xfId="6055"/>
    <cellStyle name="표준 70 2 2" xfId="6316"/>
    <cellStyle name="표준 70 2 2 2" xfId="6992"/>
    <cellStyle name="표준 70 2 2 2 2" xfId="9189"/>
    <cellStyle name="표준 70 2 2 3" xfId="7667"/>
    <cellStyle name="표준 70 2 2 3 2" xfId="9864"/>
    <cellStyle name="표준 70 2 2 4" xfId="8514"/>
    <cellStyle name="표준 70 2 3" xfId="6542"/>
    <cellStyle name="표준 70 2 3 2" xfId="7217"/>
    <cellStyle name="표준 70 2 3 2 2" xfId="9414"/>
    <cellStyle name="표준 70 2 3 3" xfId="7892"/>
    <cellStyle name="표준 70 2 3 3 2" xfId="10089"/>
    <cellStyle name="표준 70 2 3 4" xfId="8739"/>
    <cellStyle name="표준 70 2 4" xfId="6767"/>
    <cellStyle name="표준 70 2 4 2" xfId="8964"/>
    <cellStyle name="표준 70 2 5" xfId="7442"/>
    <cellStyle name="표준 70 2 5 2" xfId="9639"/>
    <cellStyle name="표준 70 2 6" xfId="8289"/>
    <cellStyle name="표준 70 3" xfId="6164"/>
    <cellStyle name="표준 70 3 2" xfId="6391"/>
    <cellStyle name="표준 70 3 2 2" xfId="7067"/>
    <cellStyle name="표준 70 3 2 2 2" xfId="9264"/>
    <cellStyle name="표준 70 3 2 3" xfId="7742"/>
    <cellStyle name="표준 70 3 2 3 2" xfId="9939"/>
    <cellStyle name="표준 70 3 2 4" xfId="8589"/>
    <cellStyle name="표준 70 3 3" xfId="6617"/>
    <cellStyle name="표준 70 3 3 2" xfId="7292"/>
    <cellStyle name="표준 70 3 3 2 2" xfId="9489"/>
    <cellStyle name="표준 70 3 3 3" xfId="7967"/>
    <cellStyle name="표준 70 3 3 3 2" xfId="10164"/>
    <cellStyle name="표준 70 3 3 4" xfId="8814"/>
    <cellStyle name="표준 70 3 4" xfId="6842"/>
    <cellStyle name="표준 70 3 4 2" xfId="9039"/>
    <cellStyle name="표준 70 3 5" xfId="7517"/>
    <cellStyle name="표준 70 3 5 2" xfId="9714"/>
    <cellStyle name="표준 70 3 6" xfId="8364"/>
    <cellStyle name="표준 70 4" xfId="6241"/>
    <cellStyle name="표준 70 4 2" xfId="6917"/>
    <cellStyle name="표준 70 4 2 2" xfId="9114"/>
    <cellStyle name="표준 70 4 3" xfId="7592"/>
    <cellStyle name="표준 70 4 3 2" xfId="9789"/>
    <cellStyle name="표준 70 4 4" xfId="8439"/>
    <cellStyle name="표준 70 5" xfId="6467"/>
    <cellStyle name="표준 70 5 2" xfId="7142"/>
    <cellStyle name="표준 70 5 2 2" xfId="9339"/>
    <cellStyle name="표준 70 5 3" xfId="7817"/>
    <cellStyle name="표준 70 5 3 2" xfId="10014"/>
    <cellStyle name="표준 70 5 4" xfId="8664"/>
    <cellStyle name="표준 70 6" xfId="6692"/>
    <cellStyle name="표준 70 6 2" xfId="8889"/>
    <cellStyle name="표준 70 7" xfId="7367"/>
    <cellStyle name="표준 70 7 2" xfId="9564"/>
    <cellStyle name="표준 70 8" xfId="8147"/>
    <cellStyle name="표준 71" xfId="3694"/>
    <cellStyle name="표준 71 2" xfId="6006"/>
    <cellStyle name="표준 72" xfId="3695"/>
    <cellStyle name="표준 72 2" xfId="6007"/>
    <cellStyle name="표준 73" xfId="6238"/>
    <cellStyle name="표준 74" xfId="6239"/>
    <cellStyle name="표준 79" xfId="3696"/>
    <cellStyle name="표준 79 2" xfId="3697"/>
    <cellStyle name="표준 79 3" xfId="6008"/>
    <cellStyle name="표준 8" xfId="2779"/>
    <cellStyle name="표준 8 2" xfId="2780"/>
    <cellStyle name="표준 8 2 2" xfId="2781"/>
    <cellStyle name="표준 8 2 2 2" xfId="3698"/>
    <cellStyle name="표준 8 2 2 3" xfId="6009"/>
    <cellStyle name="표준 8 2 2 4" xfId="6010"/>
    <cellStyle name="표준 8 2 3" xfId="6011"/>
    <cellStyle name="표준 8 3" xfId="2782"/>
    <cellStyle name="표준 8 3 2" xfId="6012"/>
    <cellStyle name="표준 8 4" xfId="3699"/>
    <cellStyle name="표준 8 4 2" xfId="3700"/>
    <cellStyle name="표준 8 4 3" xfId="6013"/>
    <cellStyle name="표준 8 5" xfId="6014"/>
    <cellStyle name="표준 8 5 2" xfId="6015"/>
    <cellStyle name="표준 8_017_공공행정및사법" xfId="3701"/>
    <cellStyle name="표준 80" xfId="3702"/>
    <cellStyle name="표준 80 2" xfId="3703"/>
    <cellStyle name="표준 80 3" xfId="6016"/>
    <cellStyle name="표준 87" xfId="3704"/>
    <cellStyle name="표준 88" xfId="3705"/>
    <cellStyle name="표준 89" xfId="3706"/>
    <cellStyle name="표준 9" xfId="2783"/>
    <cellStyle name="표준 9 2" xfId="2784"/>
    <cellStyle name="표준 9 2 2" xfId="6017"/>
    <cellStyle name="표준 9 3" xfId="3707"/>
    <cellStyle name="표준 9 4" xfId="6018"/>
    <cellStyle name="표준 9_009_유통금융보험및기타서비스" xfId="3708"/>
    <cellStyle name="표준 90" xfId="3709"/>
    <cellStyle name="표준 91" xfId="3710"/>
    <cellStyle name="표준 92" xfId="3711"/>
    <cellStyle name="표준 94" xfId="3712"/>
    <cellStyle name="표준 95" xfId="3713"/>
    <cellStyle name="표준 96" xfId="3714"/>
    <cellStyle name="표준 97" xfId="3715"/>
    <cellStyle name="표준 98" xfId="3716"/>
    <cellStyle name="표준 99" xfId="3717"/>
    <cellStyle name="표준_06-1. 농림수산(1~29)" xfId="322"/>
    <cellStyle name="표준_06-2. 농림수산(30~59)" xfId="3727"/>
    <cellStyle name="표준_1.농가및농가인구" xfId="323"/>
    <cellStyle name="표준_2.연령별농가인구" xfId="324"/>
    <cellStyle name="표준_2011통계연보" xfId="325"/>
    <cellStyle name="표준_3.경지면적" xfId="326"/>
    <cellStyle name="표준_4.경지규모별농가" xfId="327"/>
    <cellStyle name="표준_6(1).농림수산업+(2)" xfId="328"/>
    <cellStyle name="표준_6-1_농림수산(1~28)" xfId="329"/>
    <cellStyle name="표준_Book1" xfId="330"/>
    <cellStyle name="표준_Sheet1" xfId="331"/>
    <cellStyle name="표준_경지규모별농가" xfId="332"/>
    <cellStyle name="표준_경지면적" xfId="333"/>
    <cellStyle name="표준_농가및농가인구" xfId="334"/>
    <cellStyle name="표준_농업용기구및기계보유 " xfId="335"/>
    <cellStyle name="표준_농업진흥지역지정" xfId="336"/>
    <cellStyle name="표준_두류" xfId="337"/>
    <cellStyle name="표준_맥류" xfId="338"/>
    <cellStyle name="표준_미곡" xfId="339"/>
    <cellStyle name="표준_서류" xfId="340"/>
    <cellStyle name="표준_식량작물생산량" xfId="341"/>
    <cellStyle name="표준_연령별농가인구" xfId="342"/>
    <cellStyle name="표준_잡곡" xfId="343"/>
    <cellStyle name="표준_정부양곡가공공장" xfId="344"/>
    <cellStyle name="표준_채소류생산량" xfId="345"/>
    <cellStyle name="표준_추곡수매실적" xfId="346"/>
    <cellStyle name="하이퍼링크 2" xfId="347"/>
    <cellStyle name="하이퍼링크 2 2" xfId="3718"/>
    <cellStyle name="하이퍼링크 2 3" xfId="6019"/>
    <cellStyle name="하이퍼링크 3" xfId="3719"/>
    <cellStyle name="합산" xfId="348"/>
    <cellStyle name="합산 2" xfId="2785"/>
    <cellStyle name="화폐기호" xfId="349"/>
    <cellStyle name="화폐기호 2" xfId="350"/>
    <cellStyle name="화폐기호 2 2" xfId="2786"/>
    <cellStyle name="화폐기호0" xfId="351"/>
    <cellStyle name="화폐기호0 2" xfId="352"/>
    <cellStyle name="화폐기호0 2 2" xfId="27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121920</xdr:colOff>
      <xdr:row>3</xdr:row>
      <xdr:rowOff>9525</xdr:rowOff>
    </xdr:from>
    <xdr:to>
      <xdr:col>8</xdr:col>
      <xdr:colOff>556260</xdr:colOff>
      <xdr:row>11</xdr:row>
      <xdr:rowOff>139065</xdr:rowOff>
    </xdr:to>
    <xdr:sp macro="" textlink="">
      <xdr:nvSpPr>
        <xdr:cNvPr id="1025" name="Rectangle 1"/>
        <xdr:cNvSpPr>
          <a:spLocks noChangeArrowheads="1"/>
        </xdr:cNvSpPr>
      </xdr:nvSpPr>
      <xdr:spPr bwMode="auto">
        <a:xfrm>
          <a:off x="121920" y="466725"/>
          <a:ext cx="5920740" cy="1348740"/>
        </a:xfrm>
        <a:prstGeom prst="rect">
          <a:avLst/>
        </a:prstGeom>
        <a:noFill/>
        <a:ln w="9525">
          <a:noFill/>
          <a:miter lim="800000"/>
          <a:headEnd/>
          <a:tailEnd/>
        </a:ln>
      </xdr:spPr>
      <xdr:txBody>
        <a:bodyPr vertOverflow="clip" wrap="square" lIns="73152" tIns="54864" rIns="73152" bIns="0" anchor="t" upright="1"/>
        <a:lstStyle/>
        <a:p>
          <a:pPr algn="ctr" rtl="0">
            <a:defRPr sz="1000"/>
          </a:pPr>
          <a:r>
            <a:rPr lang="en-US" altLang="ko-KR" sz="2800" b="0" i="0" u="none" strike="noStrike" baseline="0">
              <a:solidFill>
                <a:srgbClr val="000000"/>
              </a:solidFill>
              <a:latin typeface="HY헤드라인M"/>
              <a:ea typeface="HY헤드라인M"/>
            </a:rPr>
            <a:t>6. </a:t>
          </a:r>
          <a:r>
            <a:rPr lang="ko-KR" altLang="en-US" sz="2800" b="0" i="0" u="none" strike="noStrike" baseline="0">
              <a:solidFill>
                <a:srgbClr val="000000"/>
              </a:solidFill>
              <a:latin typeface="HY헤드라인M"/>
              <a:ea typeface="HY헤드라인M"/>
            </a:rPr>
            <a:t>농림수산업</a:t>
          </a:r>
        </a:p>
        <a:p>
          <a:pPr algn="ctr" rtl="0">
            <a:defRPr sz="1000"/>
          </a:pPr>
          <a:endParaRPr lang="ko-KR" altLang="en-US" sz="2800" b="0" i="0" u="none" strike="noStrike" baseline="0">
            <a:solidFill>
              <a:srgbClr val="000000"/>
            </a:solidFill>
            <a:latin typeface="HY헤드라인M"/>
            <a:ea typeface="HY헤드라인M"/>
          </a:endParaRPr>
        </a:p>
        <a:p>
          <a:pPr algn="ctr" rtl="0">
            <a:defRPr sz="1000"/>
          </a:pPr>
          <a:r>
            <a:rPr lang="en-US" altLang="ko-KR" sz="2800" b="0" i="0" u="none" strike="noStrike" baseline="0">
              <a:solidFill>
                <a:srgbClr val="000000"/>
              </a:solidFill>
              <a:latin typeface="HY헤드라인M"/>
              <a:ea typeface="HY헤드라인M"/>
            </a:rPr>
            <a:t>Agriculture, Forestry &amp; Fishing Establishment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Content.IE5\R7LRJHKW\&#49324;&#48376;%20-%203.&#44397;&#52293;&#49324;&#50629;%20&#54788;&#54889;,%20&#50857;&#50669;&#49324;&#50629;%20&#54788;&#548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2868\1.&#53685;&#44228;&#44288;&#47144;\1.&#53685;&#44228;&#50672;&#48372;\2011-52&#54924;\001_&#50896;&#44256;\001_&#50896;&#44256;\&#52572;&#51333;&#48376;\BZDC3AC2\&#50896;&#44256;\06-1.%20&#45453;&#47548;&#49688;&#49328;(1~2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53685;&#44228;\&#53685;&#44228;&#50672;&#48372;(07&#45380;)\&#49345;&#51452;&#49884;\&#49892;&#44284;&#52712;&#54633;\&#48372;&#47532;&#47588;&#51077;(11&#50900;6&#510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2868\1.&#53685;&#44228;&#44288;&#47144;\1.&#53685;&#44228;&#50672;&#48372;\2011-52&#54924;\001_&#50896;&#44256;\001_&#50896;&#44256;\&#52572;&#51333;&#48376;\BZ16CD926\&#50896;&#44256;\06-1.%20&#45453;&#47548;&#49688;&#49328;(1~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2868\Documents%20and%20Settings\&#45453;&#54801;\Local%20Settings\Temporary%20Internet%20Files\Content.IE5\3EYE3ZLR\&#50896;&#44256;\06-1.%20&#45453;&#47548;&#49688;&#49328;(1~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2868\1.&#53685;&#44228;&#44288;&#47144;\1.&#53685;&#44228;&#50672;&#48372;\2011-52&#54924;\001_&#50896;&#44256;\001_&#50896;&#44256;\&#52572;&#51333;&#48376;\Temp1_(&#48537;&#51076;3)&#53685;&#44228;&#50672;&#48372;&#51089;&#49457;&#49436;&#49885;.zip\&#50896;&#44256;\06-1.%20&#45453;&#47548;&#49688;&#49328;(1~2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868\1.&#53685;&#44228;&#44288;&#47144;\1.&#53685;&#44228;&#50672;&#48372;\2011-52&#54924;\001_&#50896;&#44256;\001_&#50896;&#44256;\&#52572;&#51333;&#48376;\BZ6FD672\&#50896;&#44256;\06-1.%20&#45453;&#47548;&#49688;&#49328;(1~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868\DOCUME~1\user\LOCALS~1\Temp\BZ43FDFD9\&#50896;&#44256;\06-1.%20&#45453;&#47548;&#49688;&#49328;(1~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user\AppData\Local\Temp\BZ92A46B\&#50896;&#44256;\06-1.%20&#45453;&#47548;&#49688;&#49328;(1~2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2868\DOCUME~1\user\LOCALS~1\Temp\BZ62741A\&#50896;&#44256;\06-1.%20&#45453;&#47548;&#49688;&#49328;(1~2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2868\Documents%20and%20Settings\Administrator\Local%20Settings\Temp\_AZTMP0_\Exec\&#50896;&#44256;\06-1.%20&#45453;&#47548;&#49688;&#49328;(1~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사업(2006)"/>
      <sheetName val="사업(2007)"/>
      <sheetName val="사업(2008)"/>
      <sheetName val="XL4Poppy"/>
    </sheetNames>
    <sheetDataSet>
      <sheetData sheetId="0"/>
      <sheetData sheetId="1"/>
      <sheetData sheetId="2"/>
      <sheetData sheetId="3">
        <row r="31">
          <cell r="C31" t="b">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경지면적"/>
      <sheetName val="3.농업진흥지역지정"/>
      <sheetName val="4.경지정리현황"/>
      <sheetName val="5.수혜현황"/>
      <sheetName val="6.식량작물생산량(정곡)"/>
      <sheetName val="6-1.미곡"/>
      <sheetName val="6-2.맥류"/>
      <sheetName val="6-3.잡곡"/>
      <sheetName val="6-4.두류"/>
      <sheetName val="6-5.서류"/>
      <sheetName val="7.채소류생산량 "/>
      <sheetName val="8.특용작물생산량"/>
      <sheetName val="9.과실류생산량"/>
      <sheetName val="10.공공비축 미곡 매입실적"/>
      <sheetName val="11.보리매입실적(자료없음)"/>
      <sheetName val="12.정부관리양곡보관창고"/>
      <sheetName val="13.정부양곡가공공장"/>
      <sheetName val="14.농업협동조합"/>
      <sheetName val="15.농업용기계보유 "/>
      <sheetName val="16.비료공급(수치틀림)"/>
      <sheetName val="17.가축사육"/>
      <sheetName val="18.가축전염병발생"/>
      <sheetName val="19.가축전염병예방주실적"/>
      <sheetName val="20.수의사분포"/>
      <sheetName val="21.도축검사"/>
      <sheetName val="22.배합사료생산"/>
      <sheetName val="23.축산물위생관계업소"/>
      <sheetName val="24.소유별임야면적"/>
      <sheetName val="25.임상별산림면적"/>
      <sheetName val="26.임상별임목축적"/>
      <sheetName val="27.임산물생산량"/>
      <sheetName val="28.수렵"/>
      <sheetName val="29.수렵면허장발급"/>
      <sheetName val="30.사방사업"/>
      <sheetName val="31.조림"/>
      <sheetName val="32.산림피해"/>
      <sheetName val="33.산림형질변경허가내역"/>
      <sheetName val="34.보안림지정현황"/>
      <sheetName val="35.토석채취현황"/>
      <sheetName val="36.친환경농산물인증현황"/>
      <sheetName val="37.화훼류 재배현황(자료없음)"/>
      <sheetName val="18.농업용기계보유 "/>
      <sheetName val="43.자원봉사자현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9">
          <cell r="A19" t="str">
            <v>사벌면</v>
          </cell>
          <cell r="B19">
            <v>4117</v>
          </cell>
          <cell r="C19">
            <v>1327</v>
          </cell>
          <cell r="D19">
            <v>460</v>
          </cell>
          <cell r="E19">
            <v>220</v>
          </cell>
          <cell r="F19">
            <v>210</v>
          </cell>
          <cell r="G19">
            <v>30</v>
          </cell>
          <cell r="H19">
            <v>221</v>
          </cell>
          <cell r="I19">
            <v>41</v>
          </cell>
          <cell r="J19">
            <v>722</v>
          </cell>
          <cell r="K19">
            <v>606</v>
          </cell>
        </row>
        <row r="20">
          <cell r="A20" t="str">
            <v>중동면</v>
          </cell>
          <cell r="B20">
            <v>1989</v>
          </cell>
          <cell r="C20">
            <v>528</v>
          </cell>
          <cell r="D20">
            <v>223</v>
          </cell>
          <cell r="E20">
            <v>97</v>
          </cell>
          <cell r="F20">
            <v>118</v>
          </cell>
          <cell r="G20">
            <v>8</v>
          </cell>
          <cell r="H20">
            <v>30</v>
          </cell>
          <cell r="I20">
            <v>100</v>
          </cell>
          <cell r="J20">
            <v>327</v>
          </cell>
          <cell r="K20">
            <v>255</v>
          </cell>
        </row>
        <row r="21">
          <cell r="A21" t="str">
            <v>낙동면</v>
          </cell>
          <cell r="B21">
            <v>3602</v>
          </cell>
          <cell r="C21">
            <v>1034</v>
          </cell>
          <cell r="D21">
            <v>437</v>
          </cell>
          <cell r="E21">
            <v>242</v>
          </cell>
          <cell r="F21">
            <v>187</v>
          </cell>
          <cell r="G21">
            <v>8</v>
          </cell>
          <cell r="H21">
            <v>71</v>
          </cell>
          <cell r="I21">
            <v>138</v>
          </cell>
          <cell r="J21">
            <v>659</v>
          </cell>
          <cell r="K21">
            <v>609</v>
          </cell>
        </row>
        <row r="22">
          <cell r="A22" t="str">
            <v>청리면</v>
          </cell>
          <cell r="B22">
            <v>2477</v>
          </cell>
          <cell r="C22">
            <v>766</v>
          </cell>
          <cell r="D22">
            <v>207</v>
          </cell>
          <cell r="E22">
            <v>104</v>
          </cell>
          <cell r="F22">
            <v>93</v>
          </cell>
          <cell r="G22">
            <v>10</v>
          </cell>
          <cell r="H22">
            <v>62</v>
          </cell>
          <cell r="I22">
            <v>28</v>
          </cell>
          <cell r="J22">
            <v>335</v>
          </cell>
          <cell r="K22">
            <v>304</v>
          </cell>
        </row>
        <row r="23">
          <cell r="A23" t="str">
            <v>공성면</v>
          </cell>
          <cell r="B23">
            <v>4084</v>
          </cell>
          <cell r="C23">
            <v>1167</v>
          </cell>
          <cell r="D23">
            <v>349</v>
          </cell>
          <cell r="E23">
            <v>123</v>
          </cell>
          <cell r="F23">
            <v>184</v>
          </cell>
          <cell r="G23">
            <v>42</v>
          </cell>
          <cell r="H23">
            <v>85</v>
          </cell>
          <cell r="I23">
            <v>458</v>
          </cell>
          <cell r="J23">
            <v>492</v>
          </cell>
          <cell r="K23">
            <v>464</v>
          </cell>
        </row>
        <row r="24">
          <cell r="A24" t="str">
            <v>외남면</v>
          </cell>
          <cell r="B24">
            <v>1839</v>
          </cell>
          <cell r="C24">
            <v>492</v>
          </cell>
          <cell r="D24">
            <v>137</v>
          </cell>
          <cell r="E24">
            <v>69</v>
          </cell>
          <cell r="F24">
            <v>61</v>
          </cell>
          <cell r="G24">
            <v>7</v>
          </cell>
          <cell r="H24">
            <v>78</v>
          </cell>
          <cell r="I24">
            <v>76</v>
          </cell>
          <cell r="J24">
            <v>280</v>
          </cell>
          <cell r="K24">
            <v>255</v>
          </cell>
        </row>
        <row r="25">
          <cell r="A25" t="str">
            <v>내서면</v>
          </cell>
          <cell r="B25">
            <v>1881</v>
          </cell>
          <cell r="C25">
            <v>500</v>
          </cell>
          <cell r="D25">
            <v>175</v>
          </cell>
          <cell r="E25">
            <v>73</v>
          </cell>
          <cell r="F25">
            <v>81</v>
          </cell>
          <cell r="G25">
            <v>21</v>
          </cell>
          <cell r="H25">
            <v>15</v>
          </cell>
          <cell r="I25">
            <v>309</v>
          </cell>
          <cell r="J25">
            <v>222</v>
          </cell>
          <cell r="K25">
            <v>199</v>
          </cell>
        </row>
        <row r="26">
          <cell r="A26" t="str">
            <v>모동면</v>
          </cell>
          <cell r="B26">
            <v>2371</v>
          </cell>
          <cell r="C26">
            <v>645</v>
          </cell>
          <cell r="D26">
            <v>136</v>
          </cell>
          <cell r="E26">
            <v>87</v>
          </cell>
          <cell r="F26">
            <v>40</v>
          </cell>
          <cell r="G26">
            <v>9</v>
          </cell>
          <cell r="H26">
            <v>234</v>
          </cell>
          <cell r="I26">
            <v>107</v>
          </cell>
          <cell r="J26">
            <v>240</v>
          </cell>
          <cell r="K26">
            <v>238</v>
          </cell>
        </row>
        <row r="27">
          <cell r="A27" t="str">
            <v>모서면</v>
          </cell>
          <cell r="B27">
            <v>2320</v>
          </cell>
          <cell r="C27">
            <v>671</v>
          </cell>
          <cell r="D27">
            <v>202</v>
          </cell>
          <cell r="E27">
            <v>66</v>
          </cell>
          <cell r="F27">
            <v>113</v>
          </cell>
          <cell r="G27">
            <v>23</v>
          </cell>
          <cell r="H27">
            <v>73</v>
          </cell>
          <cell r="I27">
            <v>87</v>
          </cell>
          <cell r="J27">
            <v>347</v>
          </cell>
          <cell r="K27">
            <v>310</v>
          </cell>
        </row>
        <row r="28">
          <cell r="A28" t="str">
            <v>화동면</v>
          </cell>
          <cell r="B28">
            <v>1782</v>
          </cell>
          <cell r="C28">
            <v>490</v>
          </cell>
          <cell r="D28">
            <v>160</v>
          </cell>
          <cell r="E28">
            <v>61</v>
          </cell>
          <cell r="F28">
            <v>94</v>
          </cell>
          <cell r="G28">
            <v>5</v>
          </cell>
          <cell r="H28">
            <v>62</v>
          </cell>
          <cell r="I28">
            <v>71</v>
          </cell>
          <cell r="J28">
            <v>327</v>
          </cell>
          <cell r="K28">
            <v>299</v>
          </cell>
        </row>
        <row r="29">
          <cell r="A29" t="str">
            <v>화서면</v>
          </cell>
          <cell r="B29">
            <v>1892</v>
          </cell>
          <cell r="C29">
            <v>465</v>
          </cell>
          <cell r="D29">
            <v>119</v>
          </cell>
          <cell r="E29">
            <v>25</v>
          </cell>
          <cell r="F29">
            <v>86</v>
          </cell>
          <cell r="G29">
            <v>8</v>
          </cell>
          <cell r="H29">
            <v>23</v>
          </cell>
          <cell r="I29">
            <v>161</v>
          </cell>
          <cell r="J29">
            <v>259</v>
          </cell>
          <cell r="K29">
            <v>247</v>
          </cell>
        </row>
        <row r="30">
          <cell r="A30" t="str">
            <v>화북면</v>
          </cell>
          <cell r="B30">
            <v>1177</v>
          </cell>
          <cell r="C30">
            <v>287</v>
          </cell>
          <cell r="D30">
            <v>52</v>
          </cell>
          <cell r="E30">
            <v>28</v>
          </cell>
          <cell r="F30">
            <v>19</v>
          </cell>
          <cell r="G30">
            <v>5</v>
          </cell>
          <cell r="H30">
            <v>1</v>
          </cell>
          <cell r="I30">
            <v>23</v>
          </cell>
          <cell r="J30">
            <v>94</v>
          </cell>
          <cell r="K30">
            <v>91</v>
          </cell>
        </row>
        <row r="31">
          <cell r="A31" t="str">
            <v>외서면</v>
          </cell>
          <cell r="B31">
            <v>2200</v>
          </cell>
          <cell r="C31">
            <v>561</v>
          </cell>
          <cell r="D31">
            <v>249</v>
          </cell>
          <cell r="E31">
            <v>89</v>
          </cell>
          <cell r="F31">
            <v>157</v>
          </cell>
          <cell r="G31">
            <v>3</v>
          </cell>
          <cell r="H31">
            <v>81</v>
          </cell>
          <cell r="I31">
            <v>141</v>
          </cell>
          <cell r="J31">
            <v>332</v>
          </cell>
          <cell r="K31">
            <v>296</v>
          </cell>
        </row>
        <row r="32">
          <cell r="A32" t="str">
            <v>은척면</v>
          </cell>
          <cell r="B32">
            <v>1455</v>
          </cell>
          <cell r="C32">
            <v>474</v>
          </cell>
          <cell r="D32">
            <v>128</v>
          </cell>
          <cell r="E32">
            <v>52</v>
          </cell>
          <cell r="F32">
            <v>70</v>
          </cell>
          <cell r="G32">
            <v>6</v>
          </cell>
          <cell r="H32">
            <v>34</v>
          </cell>
          <cell r="I32">
            <v>67</v>
          </cell>
          <cell r="J32">
            <v>194</v>
          </cell>
          <cell r="K32">
            <v>171</v>
          </cell>
        </row>
        <row r="33">
          <cell r="A33" t="str">
            <v>공검면</v>
          </cell>
          <cell r="B33">
            <v>2372</v>
          </cell>
          <cell r="C33">
            <v>654</v>
          </cell>
          <cell r="D33">
            <v>145</v>
          </cell>
          <cell r="E33">
            <v>72</v>
          </cell>
          <cell r="F33">
            <v>55</v>
          </cell>
          <cell r="G33">
            <v>18</v>
          </cell>
          <cell r="H33">
            <v>114</v>
          </cell>
          <cell r="I33">
            <v>150</v>
          </cell>
          <cell r="J33">
            <v>373</v>
          </cell>
          <cell r="K33">
            <v>359</v>
          </cell>
        </row>
        <row r="34">
          <cell r="A34" t="str">
            <v>이안면</v>
          </cell>
          <cell r="B34">
            <v>1498</v>
          </cell>
          <cell r="C34">
            <v>570</v>
          </cell>
          <cell r="D34">
            <v>146</v>
          </cell>
          <cell r="E34">
            <v>36</v>
          </cell>
          <cell r="F34">
            <v>103</v>
          </cell>
          <cell r="G34">
            <v>7</v>
          </cell>
          <cell r="H34">
            <v>34</v>
          </cell>
          <cell r="I34">
            <v>41</v>
          </cell>
          <cell r="J34">
            <v>250</v>
          </cell>
          <cell r="K34">
            <v>220</v>
          </cell>
        </row>
        <row r="35">
          <cell r="A35" t="str">
            <v>화남면</v>
          </cell>
          <cell r="B35">
            <v>646</v>
          </cell>
          <cell r="C35">
            <v>194</v>
          </cell>
          <cell r="D35">
            <v>50</v>
          </cell>
          <cell r="E35">
            <v>10</v>
          </cell>
          <cell r="F35">
            <v>36</v>
          </cell>
          <cell r="G35">
            <v>4</v>
          </cell>
          <cell r="H35">
            <v>3</v>
          </cell>
          <cell r="I35">
            <v>33</v>
          </cell>
          <cell r="J35">
            <v>87</v>
          </cell>
          <cell r="K35">
            <v>79</v>
          </cell>
        </row>
        <row r="36">
          <cell r="A36" t="str">
            <v>남원동</v>
          </cell>
          <cell r="B36">
            <v>941</v>
          </cell>
          <cell r="C36">
            <v>309</v>
          </cell>
          <cell r="D36">
            <v>78</v>
          </cell>
          <cell r="E36">
            <v>27</v>
          </cell>
          <cell r="F36">
            <v>46</v>
          </cell>
          <cell r="G36">
            <v>5</v>
          </cell>
          <cell r="H36">
            <v>22</v>
          </cell>
          <cell r="I36">
            <v>59</v>
          </cell>
          <cell r="J36">
            <v>109</v>
          </cell>
          <cell r="K36">
            <v>96</v>
          </cell>
        </row>
        <row r="37">
          <cell r="A37" t="str">
            <v>북문동</v>
          </cell>
          <cell r="B37">
            <v>1032</v>
          </cell>
          <cell r="C37">
            <v>344</v>
          </cell>
          <cell r="D37">
            <v>96</v>
          </cell>
          <cell r="E37">
            <v>30</v>
          </cell>
          <cell r="F37">
            <v>60</v>
          </cell>
          <cell r="G37">
            <v>6</v>
          </cell>
          <cell r="H37">
            <v>17</v>
          </cell>
          <cell r="I37">
            <v>108</v>
          </cell>
          <cell r="J37">
            <v>172</v>
          </cell>
          <cell r="K37">
            <v>129</v>
          </cell>
        </row>
        <row r="38">
          <cell r="A38" t="str">
            <v>계림동</v>
          </cell>
          <cell r="B38">
            <v>843</v>
          </cell>
          <cell r="C38">
            <v>290</v>
          </cell>
          <cell r="D38">
            <v>102</v>
          </cell>
          <cell r="E38">
            <v>33</v>
          </cell>
          <cell r="F38">
            <v>58</v>
          </cell>
          <cell r="G38">
            <v>11</v>
          </cell>
          <cell r="H38">
            <v>21</v>
          </cell>
          <cell r="I38">
            <v>31</v>
          </cell>
          <cell r="J38">
            <v>122</v>
          </cell>
          <cell r="K38">
            <v>83</v>
          </cell>
        </row>
        <row r="39">
          <cell r="A39" t="str">
            <v>동문동</v>
          </cell>
          <cell r="B39">
            <v>1138</v>
          </cell>
          <cell r="C39">
            <v>322</v>
          </cell>
          <cell r="D39">
            <v>100</v>
          </cell>
          <cell r="E39">
            <v>42</v>
          </cell>
          <cell r="F39">
            <v>54</v>
          </cell>
          <cell r="G39">
            <v>4</v>
          </cell>
          <cell r="H39">
            <v>38</v>
          </cell>
          <cell r="I39">
            <v>0</v>
          </cell>
          <cell r="J39">
            <v>151</v>
          </cell>
          <cell r="K39">
            <v>119</v>
          </cell>
        </row>
        <row r="40">
          <cell r="A40" t="str">
            <v>동성동</v>
          </cell>
          <cell r="B40">
            <v>798</v>
          </cell>
          <cell r="C40">
            <v>236</v>
          </cell>
          <cell r="D40">
            <v>59</v>
          </cell>
          <cell r="E40">
            <v>40</v>
          </cell>
          <cell r="F40">
            <v>19</v>
          </cell>
          <cell r="G40">
            <v>0</v>
          </cell>
          <cell r="H40">
            <v>11</v>
          </cell>
          <cell r="I40">
            <v>14</v>
          </cell>
          <cell r="J40">
            <v>79</v>
          </cell>
          <cell r="K40">
            <v>74</v>
          </cell>
        </row>
        <row r="41">
          <cell r="A41" t="str">
            <v>신흥동</v>
          </cell>
          <cell r="B41">
            <v>1771</v>
          </cell>
          <cell r="C41">
            <v>516</v>
          </cell>
          <cell r="D41">
            <v>123</v>
          </cell>
          <cell r="E41">
            <v>31</v>
          </cell>
          <cell r="F41">
            <v>71</v>
          </cell>
          <cell r="G41">
            <v>21</v>
          </cell>
          <cell r="H41">
            <v>50</v>
          </cell>
          <cell r="I41">
            <v>140</v>
          </cell>
          <cell r="J41">
            <v>183</v>
          </cell>
          <cell r="K41">
            <v>160</v>
          </cell>
        </row>
        <row r="42">
          <cell r="A42" t="str">
            <v>자료 : 친환경농업정책팀</v>
          </cell>
        </row>
        <row r="43">
          <cell r="A43" t="str">
            <v>주 : 2004년 자료부터 서식 변경</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간지"/>
      <sheetName val="0-1.이면"/>
      <sheetName val="1.농가및농가인구"/>
      <sheetName val="2.연령별농가인구"/>
      <sheetName val="3.경지면적"/>
      <sheetName val="4.경지규모별농가"/>
      <sheetName val="5.농업진흥지역지정"/>
      <sheetName val="6.한국농어촌공사"/>
      <sheetName val="7.수리답 및 경지정리"/>
      <sheetName val="8.수리시설 및 방조제"/>
      <sheetName val="9.식량작물생산량(정곡)"/>
      <sheetName val="9-1.미곡"/>
      <sheetName val="9-2.맥류"/>
      <sheetName val="9-3.잡곡"/>
      <sheetName val="9-4.두류"/>
      <sheetName val="9-5.서류"/>
      <sheetName val="10.채소류생산량 "/>
      <sheetName val="11.특용작물생산량"/>
      <sheetName val="12.과실류생산량"/>
      <sheetName val="13.공공비축 미곡 매입실적"/>
      <sheetName val="14.보리매입실적"/>
      <sheetName val="15.정부관리양곡보관창고"/>
      <sheetName val="16.정부양곡가공공장"/>
      <sheetName val="17.농업협동조합"/>
      <sheetName val="18.농업용기계보유 "/>
      <sheetName val="19.농업용관정 양수장비 현황"/>
      <sheetName val="20.비료공급"/>
      <sheetName val="21.농약공급 실적"/>
      <sheetName val="22.농업용지하수"/>
      <sheetName val="23.가축사육"/>
      <sheetName val="24.가축전염병발생"/>
      <sheetName val="25.가축전염병예방주사실적"/>
      <sheetName val="26.수의사현황"/>
      <sheetName val="27.도축검사"/>
      <sheetName val="28.배합사료생산"/>
      <sheetName val="29.축산물위생관계업소"/>
      <sheetName val="xxxxxx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A18" t="str">
            <v>포항시</v>
          </cell>
          <cell r="B18">
            <v>22870</v>
          </cell>
          <cell r="C18">
            <v>6779</v>
          </cell>
          <cell r="D18">
            <v>2072</v>
          </cell>
          <cell r="E18">
            <v>694</v>
          </cell>
          <cell r="F18">
            <v>1203</v>
          </cell>
          <cell r="G18">
            <v>175</v>
          </cell>
          <cell r="H18">
            <v>783</v>
          </cell>
          <cell r="I18">
            <v>1434</v>
          </cell>
          <cell r="J18">
            <v>3213</v>
          </cell>
          <cell r="K18">
            <v>2339</v>
          </cell>
        </row>
        <row r="19">
          <cell r="A19" t="str">
            <v>경주시</v>
          </cell>
          <cell r="B19">
            <v>40664</v>
          </cell>
          <cell r="C19">
            <v>13315</v>
          </cell>
          <cell r="D19">
            <v>3206</v>
          </cell>
          <cell r="E19">
            <v>1065</v>
          </cell>
          <cell r="F19">
            <v>1819</v>
          </cell>
          <cell r="G19">
            <v>322</v>
          </cell>
          <cell r="H19">
            <v>516</v>
          </cell>
          <cell r="I19">
            <v>1950</v>
          </cell>
          <cell r="J19">
            <v>6771</v>
          </cell>
          <cell r="K19">
            <v>5050</v>
          </cell>
        </row>
        <row r="20">
          <cell r="A20" t="str">
            <v>김천시</v>
          </cell>
          <cell r="B20">
            <v>31068</v>
          </cell>
          <cell r="C20">
            <v>9666</v>
          </cell>
          <cell r="D20">
            <v>2746</v>
          </cell>
          <cell r="E20">
            <v>1310</v>
          </cell>
          <cell r="F20">
            <v>1245</v>
          </cell>
          <cell r="G20">
            <v>191</v>
          </cell>
          <cell r="H20">
            <v>675</v>
          </cell>
          <cell r="I20">
            <v>2654</v>
          </cell>
          <cell r="J20">
            <v>2896</v>
          </cell>
          <cell r="K20">
            <v>2518</v>
          </cell>
        </row>
        <row r="21">
          <cell r="A21" t="str">
            <v>안동시</v>
          </cell>
          <cell r="B21">
            <v>38617</v>
          </cell>
          <cell r="C21">
            <v>10903</v>
          </cell>
          <cell r="D21">
            <v>2637</v>
          </cell>
          <cell r="E21">
            <v>848</v>
          </cell>
          <cell r="F21">
            <v>1641</v>
          </cell>
          <cell r="G21">
            <v>148</v>
          </cell>
          <cell r="H21">
            <v>1510</v>
          </cell>
          <cell r="I21">
            <v>1557</v>
          </cell>
          <cell r="J21">
            <v>3352</v>
          </cell>
          <cell r="K21">
            <v>2925</v>
          </cell>
        </row>
        <row r="22">
          <cell r="A22" t="str">
            <v>구미시</v>
          </cell>
          <cell r="B22">
            <v>19609</v>
          </cell>
          <cell r="C22">
            <v>6399</v>
          </cell>
          <cell r="D22">
            <v>2545</v>
          </cell>
          <cell r="E22">
            <v>824</v>
          </cell>
          <cell r="F22">
            <v>1476</v>
          </cell>
          <cell r="G22">
            <v>245</v>
          </cell>
          <cell r="H22">
            <v>136</v>
          </cell>
          <cell r="I22">
            <v>564</v>
          </cell>
          <cell r="J22">
            <v>3563</v>
          </cell>
          <cell r="K22">
            <v>2939</v>
          </cell>
        </row>
        <row r="23">
          <cell r="A23" t="str">
            <v>영주시</v>
          </cell>
          <cell r="B23">
            <v>20425</v>
          </cell>
          <cell r="C23">
            <v>6331</v>
          </cell>
          <cell r="D23">
            <v>1455</v>
          </cell>
          <cell r="E23">
            <v>343</v>
          </cell>
          <cell r="F23">
            <v>908</v>
          </cell>
          <cell r="G23">
            <v>204</v>
          </cell>
          <cell r="H23">
            <v>882</v>
          </cell>
          <cell r="I23">
            <v>777</v>
          </cell>
          <cell r="J23">
            <v>1981</v>
          </cell>
          <cell r="K23">
            <v>1743</v>
          </cell>
        </row>
        <row r="24">
          <cell r="A24" t="str">
            <v>영천시</v>
          </cell>
          <cell r="B24">
            <v>29284</v>
          </cell>
          <cell r="C24">
            <v>10867</v>
          </cell>
          <cell r="D24">
            <v>1302</v>
          </cell>
          <cell r="E24">
            <v>332</v>
          </cell>
          <cell r="F24">
            <v>778</v>
          </cell>
          <cell r="G24">
            <v>192</v>
          </cell>
          <cell r="H24">
            <v>1812</v>
          </cell>
          <cell r="I24">
            <v>961</v>
          </cell>
          <cell r="J24">
            <v>2295</v>
          </cell>
          <cell r="K24">
            <v>2100</v>
          </cell>
        </row>
        <row r="25">
          <cell r="A25" t="str">
            <v>상주시</v>
          </cell>
          <cell r="B25">
            <v>44100</v>
          </cell>
          <cell r="C25">
            <v>13115</v>
          </cell>
          <cell r="D25">
            <v>4523</v>
          </cell>
          <cell r="E25">
            <v>1744</v>
          </cell>
          <cell r="F25">
            <v>2372</v>
          </cell>
          <cell r="G25">
            <v>407</v>
          </cell>
          <cell r="H25">
            <v>1703</v>
          </cell>
          <cell r="I25">
            <v>1941</v>
          </cell>
          <cell r="J25">
            <v>6347</v>
          </cell>
          <cell r="K25">
            <v>5318</v>
          </cell>
        </row>
        <row r="26">
          <cell r="A26" t="str">
            <v>문경시</v>
          </cell>
          <cell r="B26">
            <v>16838</v>
          </cell>
          <cell r="C26">
            <v>5099</v>
          </cell>
          <cell r="D26">
            <v>1608</v>
          </cell>
          <cell r="E26">
            <v>343</v>
          </cell>
          <cell r="F26">
            <v>1106</v>
          </cell>
          <cell r="G26">
            <v>159</v>
          </cell>
          <cell r="H26">
            <v>876</v>
          </cell>
          <cell r="I26">
            <v>439</v>
          </cell>
          <cell r="J26">
            <v>2095</v>
          </cell>
          <cell r="K26">
            <v>1733</v>
          </cell>
        </row>
        <row r="27">
          <cell r="A27" t="str">
            <v>경산시</v>
          </cell>
          <cell r="B27">
            <v>18632</v>
          </cell>
          <cell r="C27">
            <v>6572</v>
          </cell>
          <cell r="D27">
            <v>726</v>
          </cell>
          <cell r="E27">
            <v>313</v>
          </cell>
          <cell r="F27">
            <v>366</v>
          </cell>
          <cell r="G27">
            <v>47</v>
          </cell>
          <cell r="H27">
            <v>1582</v>
          </cell>
          <cell r="I27">
            <v>121</v>
          </cell>
          <cell r="J27">
            <v>955</v>
          </cell>
          <cell r="K27">
            <v>845</v>
          </cell>
        </row>
        <row r="28">
          <cell r="A28" t="str">
            <v>군위군</v>
          </cell>
          <cell r="B28">
            <v>16484</v>
          </cell>
          <cell r="C28">
            <v>5284</v>
          </cell>
          <cell r="D28">
            <v>1059</v>
          </cell>
          <cell r="E28">
            <v>314</v>
          </cell>
          <cell r="F28">
            <v>649</v>
          </cell>
          <cell r="G28">
            <v>96</v>
          </cell>
          <cell r="H28">
            <v>531</v>
          </cell>
          <cell r="I28">
            <v>520</v>
          </cell>
          <cell r="J28">
            <v>1764</v>
          </cell>
          <cell r="K28">
            <v>1615</v>
          </cell>
        </row>
        <row r="29">
          <cell r="A29" t="str">
            <v>의성군</v>
          </cell>
          <cell r="B29">
            <v>44530</v>
          </cell>
          <cell r="C29">
            <v>13079</v>
          </cell>
          <cell r="D29">
            <v>3595</v>
          </cell>
          <cell r="E29">
            <v>1439</v>
          </cell>
          <cell r="F29">
            <v>1894</v>
          </cell>
          <cell r="G29">
            <v>262</v>
          </cell>
          <cell r="H29">
            <v>2008</v>
          </cell>
          <cell r="I29">
            <v>1309</v>
          </cell>
          <cell r="J29">
            <v>5093</v>
          </cell>
          <cell r="K29">
            <v>3969</v>
          </cell>
        </row>
        <row r="30">
          <cell r="A30" t="str">
            <v>청송군</v>
          </cell>
          <cell r="B30">
            <v>17151</v>
          </cell>
          <cell r="C30">
            <v>4755</v>
          </cell>
          <cell r="D30">
            <v>609</v>
          </cell>
          <cell r="E30">
            <v>179</v>
          </cell>
          <cell r="F30">
            <v>347</v>
          </cell>
          <cell r="G30">
            <v>83</v>
          </cell>
          <cell r="H30">
            <v>1479</v>
          </cell>
          <cell r="I30">
            <v>656</v>
          </cell>
          <cell r="J30">
            <v>683</v>
          </cell>
          <cell r="K30">
            <v>612</v>
          </cell>
        </row>
        <row r="31">
          <cell r="A31" t="str">
            <v>영양군</v>
          </cell>
          <cell r="B31">
            <v>12987</v>
          </cell>
          <cell r="C31">
            <v>3648</v>
          </cell>
          <cell r="D31">
            <v>458</v>
          </cell>
          <cell r="E31">
            <v>93</v>
          </cell>
          <cell r="F31">
            <v>302</v>
          </cell>
          <cell r="G31">
            <v>63</v>
          </cell>
          <cell r="H31">
            <v>191</v>
          </cell>
          <cell r="I31">
            <v>631</v>
          </cell>
          <cell r="J31">
            <v>484</v>
          </cell>
          <cell r="K31">
            <v>451</v>
          </cell>
        </row>
        <row r="32">
          <cell r="A32" t="str">
            <v>영덕군</v>
          </cell>
          <cell r="B32">
            <v>10932</v>
          </cell>
          <cell r="C32">
            <v>3350</v>
          </cell>
          <cell r="D32">
            <v>783</v>
          </cell>
          <cell r="E32">
            <v>283</v>
          </cell>
          <cell r="F32">
            <v>430</v>
          </cell>
          <cell r="G32">
            <v>70</v>
          </cell>
          <cell r="H32">
            <v>744</v>
          </cell>
          <cell r="I32">
            <v>687</v>
          </cell>
          <cell r="J32">
            <v>820</v>
          </cell>
          <cell r="K32">
            <v>484</v>
          </cell>
        </row>
        <row r="33">
          <cell r="A33" t="str">
            <v>청도군</v>
          </cell>
          <cell r="B33">
            <v>23513</v>
          </cell>
          <cell r="C33">
            <v>7126</v>
          </cell>
          <cell r="D33">
            <v>1220</v>
          </cell>
          <cell r="E33">
            <v>368</v>
          </cell>
          <cell r="F33">
            <v>710</v>
          </cell>
          <cell r="G33">
            <v>142</v>
          </cell>
          <cell r="H33">
            <v>417</v>
          </cell>
          <cell r="I33">
            <v>793</v>
          </cell>
          <cell r="J33">
            <v>2261</v>
          </cell>
          <cell r="K33">
            <v>2039</v>
          </cell>
        </row>
        <row r="34">
          <cell r="A34" t="str">
            <v>고령군</v>
          </cell>
          <cell r="B34">
            <v>14515</v>
          </cell>
          <cell r="C34">
            <v>4145</v>
          </cell>
          <cell r="D34">
            <v>1684</v>
          </cell>
          <cell r="E34">
            <v>365</v>
          </cell>
          <cell r="F34">
            <v>1156</v>
          </cell>
          <cell r="G34">
            <v>163</v>
          </cell>
          <cell r="H34">
            <v>90</v>
          </cell>
          <cell r="I34">
            <v>1566</v>
          </cell>
          <cell r="J34">
            <v>2100</v>
          </cell>
          <cell r="K34">
            <v>1688</v>
          </cell>
        </row>
        <row r="35">
          <cell r="A35" t="str">
            <v>성주군</v>
          </cell>
          <cell r="B35">
            <v>20678</v>
          </cell>
          <cell r="C35">
            <v>6057</v>
          </cell>
          <cell r="D35">
            <v>2317</v>
          </cell>
          <cell r="E35">
            <v>918</v>
          </cell>
          <cell r="F35">
            <v>1279</v>
          </cell>
          <cell r="G35">
            <v>120</v>
          </cell>
          <cell r="H35">
            <v>213</v>
          </cell>
          <cell r="I35">
            <v>3174</v>
          </cell>
          <cell r="J35">
            <v>1641</v>
          </cell>
          <cell r="K35">
            <v>1520</v>
          </cell>
        </row>
        <row r="36">
          <cell r="A36" t="str">
            <v>칠곡군</v>
          </cell>
          <cell r="B36">
            <v>11442</v>
          </cell>
          <cell r="C36">
            <v>4048</v>
          </cell>
          <cell r="D36">
            <v>875</v>
          </cell>
          <cell r="E36">
            <v>348</v>
          </cell>
          <cell r="F36">
            <v>440</v>
          </cell>
          <cell r="G36">
            <v>87</v>
          </cell>
          <cell r="H36">
            <v>152</v>
          </cell>
          <cell r="I36">
            <v>527</v>
          </cell>
          <cell r="J36">
            <v>1881</v>
          </cell>
          <cell r="K36">
            <v>1769</v>
          </cell>
        </row>
        <row r="37">
          <cell r="A37" t="str">
            <v>예천군</v>
          </cell>
          <cell r="B37">
            <v>25041</v>
          </cell>
          <cell r="C37">
            <v>6571</v>
          </cell>
          <cell r="D37">
            <v>2307</v>
          </cell>
          <cell r="E37">
            <v>481</v>
          </cell>
          <cell r="F37">
            <v>1537</v>
          </cell>
          <cell r="G37">
            <v>289</v>
          </cell>
          <cell r="H37">
            <v>416</v>
          </cell>
          <cell r="I37">
            <v>1140</v>
          </cell>
          <cell r="J37">
            <v>3711</v>
          </cell>
          <cell r="K37">
            <v>3118</v>
          </cell>
        </row>
        <row r="38">
          <cell r="A38" t="str">
            <v>봉화군</v>
          </cell>
          <cell r="B38">
            <v>18224</v>
          </cell>
          <cell r="C38">
            <v>4922</v>
          </cell>
          <cell r="D38">
            <v>1222</v>
          </cell>
          <cell r="E38">
            <v>305</v>
          </cell>
          <cell r="F38">
            <v>791</v>
          </cell>
          <cell r="G38">
            <v>126</v>
          </cell>
          <cell r="H38">
            <v>510</v>
          </cell>
          <cell r="I38">
            <v>602</v>
          </cell>
          <cell r="J38">
            <v>1460</v>
          </cell>
          <cell r="K38">
            <v>1336</v>
          </cell>
        </row>
        <row r="39">
          <cell r="A39" t="str">
            <v>울진군</v>
          </cell>
          <cell r="B39">
            <v>9094</v>
          </cell>
          <cell r="C39">
            <v>3182</v>
          </cell>
          <cell r="D39">
            <v>632</v>
          </cell>
          <cell r="E39">
            <v>197</v>
          </cell>
          <cell r="F39">
            <v>383</v>
          </cell>
          <cell r="G39">
            <v>52</v>
          </cell>
          <cell r="H39">
            <v>182</v>
          </cell>
          <cell r="I39">
            <v>548</v>
          </cell>
          <cell r="J39">
            <v>1464</v>
          </cell>
          <cell r="K39">
            <v>1219</v>
          </cell>
        </row>
        <row r="40">
          <cell r="A40" t="str">
            <v>울릉군</v>
          </cell>
          <cell r="B40">
            <v>384</v>
          </cell>
          <cell r="C40">
            <v>75</v>
          </cell>
          <cell r="D40">
            <v>14</v>
          </cell>
          <cell r="E40">
            <v>5</v>
          </cell>
          <cell r="F40">
            <v>6</v>
          </cell>
          <cell r="G40">
            <v>3</v>
          </cell>
          <cell r="H40">
            <v>0</v>
          </cell>
          <cell r="I40">
            <v>0</v>
          </cell>
          <cell r="J40">
            <v>0</v>
          </cell>
          <cell r="K40">
            <v>0</v>
          </cell>
        </row>
        <row r="41">
          <cell r="A41" t="str">
            <v>자료 : 친환경농업과</v>
          </cell>
        </row>
        <row r="42">
          <cell r="A42" t="str">
            <v>주 : 2008년 자료부터 서식 변경("농업용 난방기"항목 삭제)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9"/>
  <sheetViews>
    <sheetView view="pageBreakPreview" zoomScaleNormal="100" zoomScaleSheetLayoutView="100" workbookViewId="0">
      <pane ySplit="20" topLeftCell="A21" activePane="bottomLeft" state="frozen"/>
      <selection activeCell="I32" sqref="I32"/>
      <selection pane="bottomLeft" activeCell="H17" sqref="H17"/>
    </sheetView>
  </sheetViews>
  <sheetFormatPr defaultRowHeight="14.25"/>
  <cols>
    <col min="1" max="7" width="9" style="4" customWidth="1"/>
    <col min="8" max="9" width="9" style="1" customWidth="1"/>
    <col min="10" max="16" width="9" style="4" customWidth="1"/>
    <col min="17" max="16384" width="9" style="1"/>
  </cols>
  <sheetData>
    <row r="1" spans="1:16" s="3" customFormat="1" ht="12">
      <c r="A1" s="2"/>
      <c r="B1" s="2"/>
      <c r="C1" s="2"/>
      <c r="D1" s="2"/>
      <c r="E1" s="2"/>
      <c r="F1" s="2"/>
      <c r="G1" s="2"/>
      <c r="I1" s="3">
        <v>207</v>
      </c>
      <c r="J1" s="2"/>
      <c r="K1" s="2"/>
      <c r="L1" s="2"/>
      <c r="M1" s="2"/>
      <c r="N1" s="2"/>
      <c r="O1" s="2"/>
      <c r="P1" s="2"/>
    </row>
    <row r="2" spans="1:16" s="3" customFormat="1" ht="12">
      <c r="A2" s="2" t="s">
        <v>298</v>
      </c>
      <c r="B2" s="2"/>
      <c r="C2" s="2"/>
      <c r="D2" s="2"/>
      <c r="E2" s="2"/>
      <c r="F2" s="2"/>
      <c r="G2" s="2"/>
      <c r="J2" s="2"/>
      <c r="K2" s="2"/>
      <c r="L2" s="2"/>
      <c r="M2" s="2"/>
      <c r="N2" s="2"/>
      <c r="O2" s="2"/>
      <c r="P2" s="2"/>
    </row>
    <row r="3" spans="1:16" s="3" customFormat="1" ht="12">
      <c r="A3" s="2"/>
      <c r="B3" s="2"/>
      <c r="C3" s="2"/>
      <c r="D3" s="2"/>
      <c r="E3" s="2"/>
      <c r="F3" s="2"/>
      <c r="G3" s="2"/>
      <c r="J3" s="2"/>
      <c r="K3" s="2"/>
      <c r="L3" s="2"/>
      <c r="M3" s="2"/>
      <c r="N3" s="2"/>
      <c r="O3" s="2"/>
      <c r="P3" s="2"/>
    </row>
    <row r="4" spans="1:16" s="3" customFormat="1" ht="12">
      <c r="A4" s="2"/>
      <c r="B4" s="2"/>
      <c r="C4" s="2"/>
      <c r="D4" s="2"/>
      <c r="E4" s="2"/>
      <c r="F4" s="2"/>
      <c r="G4" s="2"/>
      <c r="J4" s="2"/>
      <c r="K4" s="2"/>
      <c r="L4" s="2"/>
      <c r="M4" s="2"/>
      <c r="N4" s="2"/>
      <c r="O4" s="2"/>
      <c r="P4" s="2"/>
    </row>
    <row r="5" spans="1:16" s="3" customFormat="1" ht="12">
      <c r="A5" s="2"/>
      <c r="B5" s="2"/>
      <c r="C5" s="2"/>
      <c r="D5" s="2"/>
      <c r="E5" s="2"/>
      <c r="F5" s="2"/>
      <c r="G5" s="2"/>
      <c r="J5" s="2"/>
      <c r="K5" s="2"/>
      <c r="L5" s="2"/>
      <c r="M5" s="2"/>
      <c r="N5" s="2"/>
      <c r="O5" s="2"/>
      <c r="P5" s="2"/>
    </row>
    <row r="6" spans="1:16" s="3" customFormat="1" ht="12">
      <c r="A6" s="2"/>
      <c r="B6" s="2"/>
      <c r="C6" s="2"/>
      <c r="D6" s="2"/>
      <c r="E6" s="2"/>
      <c r="F6" s="2"/>
      <c r="G6" s="2"/>
      <c r="J6" s="2"/>
      <c r="K6" s="2"/>
      <c r="L6" s="2"/>
      <c r="M6" s="2"/>
      <c r="N6" s="2"/>
      <c r="O6" s="2"/>
      <c r="P6" s="2"/>
    </row>
    <row r="7" spans="1:16" s="3" customFormat="1" ht="12">
      <c r="A7" s="2"/>
      <c r="B7" s="2"/>
      <c r="C7" s="2"/>
      <c r="D7" s="2"/>
      <c r="E7" s="2"/>
      <c r="F7" s="2"/>
      <c r="G7" s="2"/>
      <c r="J7" s="2"/>
      <c r="K7" s="2"/>
      <c r="L7" s="2"/>
      <c r="M7" s="2"/>
      <c r="N7" s="2"/>
      <c r="O7" s="2"/>
      <c r="P7" s="2"/>
    </row>
    <row r="8" spans="1:16" s="3" customFormat="1" ht="12">
      <c r="A8" s="2"/>
      <c r="B8" s="2"/>
      <c r="C8" s="2"/>
      <c r="D8" s="2"/>
      <c r="E8" s="2"/>
      <c r="F8" s="2"/>
      <c r="G8" s="2"/>
      <c r="J8" s="2"/>
      <c r="K8" s="2"/>
      <c r="L8" s="2"/>
      <c r="M8" s="2"/>
      <c r="N8" s="2"/>
      <c r="O8" s="2"/>
      <c r="P8" s="2"/>
    </row>
    <row r="9" spans="1:16" s="3" customFormat="1" ht="12">
      <c r="A9" s="2"/>
      <c r="B9" s="2"/>
      <c r="C9" s="2"/>
      <c r="D9" s="2"/>
      <c r="E9" s="2"/>
      <c r="F9" s="2"/>
      <c r="G9" s="2"/>
      <c r="J9" s="2"/>
      <c r="K9" s="2"/>
      <c r="L9" s="2"/>
      <c r="M9" s="2"/>
      <c r="N9" s="2"/>
      <c r="O9" s="2"/>
      <c r="P9" s="2"/>
    </row>
    <row r="10" spans="1:16" s="3" customFormat="1" ht="12">
      <c r="A10" s="2"/>
      <c r="B10" s="2"/>
      <c r="C10" s="2"/>
      <c r="D10" s="2"/>
      <c r="E10" s="2"/>
      <c r="F10" s="2"/>
      <c r="G10" s="2"/>
      <c r="J10" s="2"/>
      <c r="K10" s="2"/>
      <c r="L10" s="2"/>
      <c r="M10" s="2"/>
      <c r="N10" s="2"/>
      <c r="O10" s="2"/>
      <c r="P10" s="2"/>
    </row>
    <row r="11" spans="1:16" s="3" customFormat="1" ht="12">
      <c r="A11" s="2"/>
      <c r="B11" s="2"/>
      <c r="C11" s="2"/>
      <c r="D11" s="2"/>
      <c r="E11" s="2"/>
      <c r="F11" s="2"/>
      <c r="G11" s="2"/>
      <c r="J11" s="2"/>
      <c r="K11" s="2"/>
      <c r="L11" s="2"/>
      <c r="M11" s="2"/>
      <c r="N11" s="2"/>
      <c r="O11" s="2"/>
      <c r="P11" s="2"/>
    </row>
    <row r="12" spans="1:16" s="3" customFormat="1" ht="12">
      <c r="A12" s="2"/>
      <c r="B12" s="2"/>
      <c r="C12" s="2"/>
      <c r="D12" s="2"/>
      <c r="E12" s="2"/>
      <c r="F12" s="2"/>
      <c r="G12" s="2"/>
      <c r="J12" s="2"/>
      <c r="K12" s="2"/>
      <c r="L12" s="2"/>
      <c r="M12" s="2"/>
      <c r="N12" s="2"/>
      <c r="O12" s="2"/>
      <c r="P12" s="2"/>
    </row>
    <row r="13" spans="1:16" s="3" customFormat="1" ht="12">
      <c r="A13" s="2"/>
      <c r="B13" s="2"/>
      <c r="C13" s="2"/>
      <c r="D13" s="2"/>
      <c r="E13" s="2"/>
      <c r="F13" s="2"/>
      <c r="G13" s="2"/>
      <c r="J13" s="2"/>
      <c r="K13" s="2"/>
      <c r="L13" s="2"/>
      <c r="M13" s="2"/>
      <c r="N13" s="2"/>
      <c r="O13" s="2"/>
      <c r="P13" s="2"/>
    </row>
    <row r="14" spans="1:16" s="3" customFormat="1" ht="12">
      <c r="A14" s="2"/>
      <c r="B14" s="2"/>
      <c r="C14" s="2"/>
      <c r="D14" s="2"/>
      <c r="E14" s="2"/>
      <c r="F14" s="2"/>
      <c r="G14" s="2"/>
      <c r="J14" s="2"/>
      <c r="K14" s="2"/>
      <c r="L14" s="2"/>
      <c r="M14" s="2"/>
      <c r="N14" s="2"/>
      <c r="O14" s="2"/>
      <c r="P14" s="2"/>
    </row>
    <row r="15" spans="1:16" s="3" customFormat="1" ht="12">
      <c r="A15" s="2"/>
      <c r="B15" s="2"/>
      <c r="C15" s="2"/>
      <c r="D15" s="2"/>
      <c r="E15" s="2"/>
      <c r="F15" s="2"/>
      <c r="G15" s="2"/>
      <c r="J15" s="2"/>
      <c r="K15" s="2"/>
      <c r="L15" s="2"/>
      <c r="M15" s="2"/>
      <c r="N15" s="2"/>
      <c r="O15" s="2"/>
      <c r="P15" s="2"/>
    </row>
    <row r="16" spans="1:16" s="3" customFormat="1" ht="12">
      <c r="A16" s="2"/>
      <c r="B16" s="2"/>
      <c r="C16" s="2"/>
      <c r="D16" s="2"/>
      <c r="E16" s="2"/>
      <c r="F16" s="2"/>
      <c r="G16" s="2"/>
      <c r="J16" s="2"/>
      <c r="K16" s="2"/>
      <c r="L16" s="2"/>
      <c r="M16" s="2"/>
      <c r="N16" s="2"/>
      <c r="O16" s="2"/>
      <c r="P16" s="2"/>
    </row>
    <row r="17" spans="1:16" s="3" customFormat="1" ht="12">
      <c r="A17" s="2"/>
      <c r="B17" s="2"/>
      <c r="C17" s="2"/>
      <c r="D17" s="2"/>
      <c r="E17" s="2"/>
      <c r="F17" s="2"/>
      <c r="G17" s="2"/>
      <c r="J17" s="2"/>
      <c r="K17" s="2"/>
      <c r="L17" s="2"/>
      <c r="M17" s="2"/>
      <c r="N17" s="2"/>
      <c r="O17" s="2"/>
      <c r="P17" s="2"/>
    </row>
    <row r="18" spans="1:16" s="3" customFormat="1" ht="12">
      <c r="A18" s="2"/>
      <c r="B18" s="2"/>
      <c r="C18" s="2"/>
      <c r="D18" s="2"/>
      <c r="E18" s="2"/>
      <c r="F18" s="2"/>
      <c r="G18" s="2"/>
      <c r="J18" s="2"/>
      <c r="K18" s="2"/>
      <c r="L18" s="2"/>
      <c r="M18" s="2"/>
      <c r="N18" s="2"/>
      <c r="O18" s="2"/>
      <c r="P18" s="2"/>
    </row>
    <row r="19" spans="1:16" s="3" customFormat="1" ht="12">
      <c r="A19" s="2"/>
      <c r="B19" s="2"/>
      <c r="C19" s="2"/>
      <c r="D19" s="2"/>
      <c r="E19" s="2"/>
      <c r="F19" s="2"/>
      <c r="G19" s="2"/>
      <c r="J19" s="2"/>
      <c r="K19" s="2"/>
      <c r="L19" s="2"/>
      <c r="M19" s="2"/>
      <c r="N19" s="2"/>
      <c r="O19" s="2"/>
      <c r="P19" s="2"/>
    </row>
    <row r="20" spans="1:16" s="3" customFormat="1" ht="12">
      <c r="A20" s="2"/>
      <c r="B20" s="2"/>
      <c r="C20" s="2"/>
      <c r="D20" s="2"/>
      <c r="E20" s="2"/>
      <c r="F20" s="2"/>
      <c r="G20" s="2"/>
      <c r="J20" s="2"/>
      <c r="K20" s="2"/>
      <c r="L20" s="2"/>
      <c r="M20" s="2"/>
      <c r="N20" s="2"/>
      <c r="O20" s="2"/>
      <c r="P20" s="2"/>
    </row>
    <row r="21" spans="1:16" s="3" customFormat="1" ht="12">
      <c r="A21" s="2"/>
      <c r="B21" s="2"/>
      <c r="C21" s="2"/>
      <c r="D21" s="2"/>
      <c r="E21" s="2"/>
      <c r="F21" s="2"/>
      <c r="G21" s="2"/>
      <c r="J21" s="2"/>
      <c r="K21" s="2"/>
      <c r="L21" s="2"/>
      <c r="M21" s="2"/>
      <c r="N21" s="2"/>
      <c r="O21" s="2"/>
      <c r="P21" s="2"/>
    </row>
    <row r="22" spans="1:16" s="3" customFormat="1" ht="12">
      <c r="A22" s="2"/>
      <c r="B22" s="2"/>
      <c r="C22" s="2"/>
      <c r="D22" s="2"/>
      <c r="E22" s="2"/>
      <c r="F22" s="2"/>
      <c r="G22" s="2"/>
      <c r="J22" s="2"/>
      <c r="K22" s="2"/>
      <c r="L22" s="2"/>
      <c r="M22" s="2"/>
      <c r="N22" s="2"/>
      <c r="O22" s="2"/>
      <c r="P22" s="2"/>
    </row>
    <row r="23" spans="1:16" s="3" customFormat="1" ht="12">
      <c r="A23" s="2"/>
      <c r="B23" s="2"/>
      <c r="C23" s="2"/>
      <c r="D23" s="2"/>
      <c r="E23" s="2"/>
      <c r="F23" s="2"/>
      <c r="G23" s="2"/>
      <c r="J23" s="2"/>
      <c r="K23" s="2"/>
      <c r="L23" s="2"/>
      <c r="M23" s="2"/>
      <c r="N23" s="2"/>
      <c r="O23" s="2"/>
      <c r="P23" s="2"/>
    </row>
    <row r="24" spans="1:16" s="3" customFormat="1" ht="12">
      <c r="A24" s="2"/>
      <c r="B24" s="2"/>
      <c r="C24" s="2"/>
      <c r="D24" s="2"/>
      <c r="E24" s="2"/>
      <c r="F24" s="2"/>
      <c r="G24" s="2"/>
      <c r="J24" s="2"/>
      <c r="K24" s="2"/>
      <c r="L24" s="2"/>
      <c r="M24" s="2"/>
      <c r="N24" s="2"/>
      <c r="O24" s="2"/>
      <c r="P24" s="2"/>
    </row>
    <row r="25" spans="1:16" s="3" customFormat="1" ht="12">
      <c r="A25" s="2"/>
      <c r="B25" s="2"/>
      <c r="C25" s="2"/>
      <c r="D25" s="2"/>
      <c r="E25" s="2"/>
      <c r="F25" s="2"/>
      <c r="G25" s="2"/>
      <c r="J25" s="2"/>
      <c r="K25" s="2"/>
      <c r="L25" s="2"/>
      <c r="M25" s="2"/>
      <c r="N25" s="2"/>
      <c r="O25" s="2"/>
      <c r="P25" s="2"/>
    </row>
    <row r="26" spans="1:16" s="3" customFormat="1" ht="12">
      <c r="A26" s="2"/>
      <c r="B26" s="2"/>
      <c r="C26" s="2"/>
      <c r="D26" s="2"/>
      <c r="E26" s="2"/>
      <c r="F26" s="2"/>
      <c r="G26" s="2"/>
      <c r="J26" s="2"/>
      <c r="K26" s="2"/>
      <c r="L26" s="2"/>
      <c r="M26" s="2"/>
      <c r="N26" s="2"/>
      <c r="O26" s="2"/>
      <c r="P26" s="2"/>
    </row>
    <row r="27" spans="1:16" s="3" customFormat="1" ht="12">
      <c r="A27" s="2"/>
      <c r="B27" s="2"/>
      <c r="C27" s="2"/>
      <c r="D27" s="2"/>
      <c r="E27" s="2"/>
      <c r="F27" s="2"/>
      <c r="G27" s="2"/>
      <c r="J27" s="2"/>
      <c r="K27" s="2"/>
      <c r="L27" s="2"/>
      <c r="M27" s="2"/>
      <c r="N27" s="2"/>
      <c r="O27" s="2"/>
      <c r="P27" s="2"/>
    </row>
    <row r="28" spans="1:16" s="3" customFormat="1" ht="12">
      <c r="A28" s="2"/>
      <c r="B28" s="2"/>
      <c r="C28" s="2"/>
      <c r="D28" s="2"/>
      <c r="E28" s="2"/>
      <c r="F28" s="2"/>
      <c r="G28" s="2"/>
      <c r="J28" s="2"/>
      <c r="K28" s="2"/>
      <c r="L28" s="2"/>
      <c r="M28" s="2"/>
      <c r="N28" s="2"/>
      <c r="O28" s="2"/>
      <c r="P28" s="2"/>
    </row>
    <row r="29" spans="1:16" s="3" customFormat="1" ht="12">
      <c r="A29" s="2"/>
      <c r="B29" s="2"/>
      <c r="C29" s="2"/>
      <c r="D29" s="2"/>
      <c r="E29" s="2"/>
      <c r="F29" s="2"/>
      <c r="G29" s="2"/>
      <c r="J29" s="2"/>
      <c r="K29" s="2"/>
      <c r="L29" s="2"/>
      <c r="M29" s="2"/>
      <c r="N29" s="2"/>
      <c r="O29" s="2"/>
      <c r="P29" s="2"/>
    </row>
    <row r="30" spans="1:16" s="3" customFormat="1" ht="12">
      <c r="A30" s="2"/>
      <c r="B30" s="2"/>
      <c r="C30" s="2"/>
      <c r="D30" s="2"/>
      <c r="E30" s="2"/>
      <c r="F30" s="2"/>
      <c r="G30" s="2"/>
      <c r="J30" s="2"/>
      <c r="K30" s="2"/>
      <c r="L30" s="2"/>
      <c r="M30" s="2"/>
      <c r="N30" s="2"/>
      <c r="O30" s="2"/>
      <c r="P30" s="2"/>
    </row>
    <row r="31" spans="1:16" s="3" customFormat="1" ht="12">
      <c r="A31" s="2"/>
      <c r="B31" s="2"/>
      <c r="C31" s="2"/>
      <c r="D31" s="2"/>
      <c r="E31" s="2"/>
      <c r="F31" s="2"/>
      <c r="G31" s="2"/>
      <c r="J31" s="2"/>
      <c r="K31" s="2"/>
      <c r="L31" s="2"/>
      <c r="M31" s="2"/>
      <c r="N31" s="2"/>
      <c r="O31" s="2"/>
      <c r="P31" s="2"/>
    </row>
    <row r="32" spans="1:16" s="3" customFormat="1" ht="12">
      <c r="A32" s="2"/>
      <c r="B32" s="2"/>
      <c r="C32" s="2"/>
      <c r="D32" s="2"/>
      <c r="E32" s="2"/>
      <c r="F32" s="2"/>
      <c r="G32" s="2"/>
      <c r="J32" s="2"/>
      <c r="K32" s="2"/>
      <c r="L32" s="2"/>
      <c r="M32" s="2"/>
      <c r="N32" s="2"/>
      <c r="O32" s="2"/>
      <c r="P32" s="2"/>
    </row>
    <row r="33" spans="1:16" s="3" customFormat="1" ht="12">
      <c r="A33" s="2"/>
      <c r="B33" s="2"/>
      <c r="C33" s="2"/>
      <c r="D33" s="2"/>
      <c r="E33" s="2"/>
      <c r="F33" s="2"/>
      <c r="G33" s="2"/>
      <c r="J33" s="2"/>
      <c r="K33" s="2"/>
      <c r="L33" s="2"/>
      <c r="M33" s="2"/>
      <c r="N33" s="2"/>
      <c r="O33" s="2"/>
      <c r="P33" s="2"/>
    </row>
    <row r="34" spans="1:16" s="3" customFormat="1" ht="12">
      <c r="A34" s="2"/>
      <c r="B34" s="2"/>
      <c r="C34" s="2"/>
      <c r="D34" s="2"/>
      <c r="E34" s="2"/>
      <c r="F34" s="2"/>
      <c r="G34" s="2"/>
      <c r="J34" s="2"/>
      <c r="K34" s="2"/>
      <c r="L34" s="2"/>
      <c r="M34" s="2"/>
      <c r="N34" s="2"/>
      <c r="O34" s="2"/>
      <c r="P34" s="2"/>
    </row>
    <row r="35" spans="1:16">
      <c r="J35" s="2"/>
    </row>
    <row r="36" spans="1:16">
      <c r="J36" s="2"/>
    </row>
    <row r="38" spans="1:16">
      <c r="J38" s="1"/>
    </row>
    <row r="39" spans="1:16">
      <c r="J39" s="1"/>
    </row>
  </sheetData>
  <phoneticPr fontId="59"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alignWithMargins="0">
    <oddHeader xml:space="preserve">&amp;R                                                             </oddHeader>
  </headerFooter>
  <rowBreaks count="1" manualBreakCount="1">
    <brk id="24"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9"/>
  <sheetViews>
    <sheetView view="pageBreakPreview" zoomScaleNormal="100" zoomScaleSheetLayoutView="100" workbookViewId="0">
      <selection activeCell="O42" sqref="O42"/>
    </sheetView>
  </sheetViews>
  <sheetFormatPr defaultRowHeight="12"/>
  <cols>
    <col min="1" max="1" width="10.875" style="369" customWidth="1"/>
    <col min="2" max="8" width="8.875" style="369" customWidth="1"/>
    <col min="9" max="9" width="9.25" style="369" customWidth="1"/>
    <col min="10" max="10" width="7.125" style="369" customWidth="1"/>
    <col min="11" max="16384" width="9" style="370"/>
  </cols>
  <sheetData>
    <row r="1" spans="1:40" s="638" customFormat="1" ht="14.1" customHeight="1">
      <c r="A1" s="592"/>
      <c r="B1" s="591"/>
      <c r="C1" s="591"/>
      <c r="D1" s="591"/>
      <c r="E1" s="591"/>
      <c r="F1" s="591"/>
      <c r="G1" s="591"/>
      <c r="H1" s="591"/>
      <c r="I1" s="649" t="s">
        <v>812</v>
      </c>
      <c r="J1" s="637"/>
    </row>
    <row r="2" spans="1:40" ht="14.1" customHeight="1">
      <c r="A2" s="11"/>
      <c r="B2" s="11"/>
      <c r="C2" s="11"/>
      <c r="D2" s="11"/>
      <c r="E2" s="11"/>
      <c r="F2" s="11"/>
      <c r="G2" s="11"/>
      <c r="H2" s="11"/>
      <c r="I2" s="11"/>
    </row>
    <row r="3" spans="1:40" s="706" customFormat="1" ht="20.100000000000001" customHeight="1">
      <c r="A3" s="1287" t="s">
        <v>681</v>
      </c>
      <c r="B3" s="1287"/>
      <c r="C3" s="1287"/>
      <c r="D3" s="1287"/>
      <c r="E3" s="1287"/>
      <c r="F3" s="1287"/>
      <c r="G3" s="1287"/>
      <c r="H3" s="1287"/>
      <c r="I3" s="1287"/>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row>
    <row r="4" spans="1:40" s="373" customFormat="1" ht="24" customHeight="1">
      <c r="A4" s="1288" t="s">
        <v>682</v>
      </c>
      <c r="B4" s="1288"/>
      <c r="C4" s="1288"/>
      <c r="D4" s="1288"/>
      <c r="E4" s="1288"/>
      <c r="F4" s="1288"/>
      <c r="G4" s="1288"/>
      <c r="H4" s="1288"/>
      <c r="I4" s="1288"/>
      <c r="J4" s="372"/>
    </row>
    <row r="5" spans="1:40" s="374" customFormat="1" ht="18" customHeight="1" thickBot="1">
      <c r="A5" s="719" t="s">
        <v>187</v>
      </c>
      <c r="B5" s="720"/>
      <c r="C5" s="721"/>
      <c r="D5" s="722"/>
      <c r="E5" s="720"/>
      <c r="F5" s="721"/>
      <c r="G5" s="722"/>
      <c r="H5" s="721"/>
      <c r="I5" s="723" t="s">
        <v>188</v>
      </c>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row>
    <row r="6" spans="1:40" s="373" customFormat="1" ht="15.95" customHeight="1">
      <c r="A6" s="1278" t="s">
        <v>323</v>
      </c>
      <c r="B6" s="1289" t="s">
        <v>306</v>
      </c>
      <c r="C6" s="1309"/>
      <c r="D6" s="1312" t="s">
        <v>609</v>
      </c>
      <c r="E6" s="1312"/>
      <c r="F6" s="1312"/>
      <c r="G6" s="1312" t="s">
        <v>610</v>
      </c>
      <c r="H6" s="1312"/>
      <c r="I6" s="1313"/>
    </row>
    <row r="7" spans="1:40" s="373" customFormat="1" ht="15.95" customHeight="1">
      <c r="A7" s="1262"/>
      <c r="B7" s="1310"/>
      <c r="C7" s="1311"/>
      <c r="D7" s="1306"/>
      <c r="E7" s="1306"/>
      <c r="F7" s="1306"/>
      <c r="G7" s="1306"/>
      <c r="H7" s="1306"/>
      <c r="I7" s="1308"/>
    </row>
    <row r="8" spans="1:40" s="373" customFormat="1" ht="18.95" customHeight="1">
      <c r="A8" s="1262"/>
      <c r="B8" s="1257" t="s">
        <v>324</v>
      </c>
      <c r="C8" s="1253" t="s">
        <v>317</v>
      </c>
      <c r="D8" s="1253" t="s">
        <v>324</v>
      </c>
      <c r="E8" s="1255" t="s">
        <v>317</v>
      </c>
      <c r="F8" s="352"/>
      <c r="G8" s="1300" t="s">
        <v>324</v>
      </c>
      <c r="H8" s="1298" t="s">
        <v>325</v>
      </c>
      <c r="I8" s="375"/>
    </row>
    <row r="9" spans="1:40" s="373" customFormat="1" ht="18.95" customHeight="1">
      <c r="A9" s="1263"/>
      <c r="B9" s="1258"/>
      <c r="C9" s="1254"/>
      <c r="D9" s="1254"/>
      <c r="E9" s="1254"/>
      <c r="F9" s="354" t="s">
        <v>322</v>
      </c>
      <c r="G9" s="1301"/>
      <c r="H9" s="1299"/>
      <c r="I9" s="355" t="s">
        <v>322</v>
      </c>
    </row>
    <row r="10" spans="1:40" s="376" customFormat="1" ht="40.5" customHeight="1">
      <c r="A10" s="907" t="s">
        <v>481</v>
      </c>
      <c r="B10" s="13">
        <v>1038</v>
      </c>
      <c r="C10" s="757">
        <v>2397</v>
      </c>
      <c r="D10" s="757">
        <v>813</v>
      </c>
      <c r="E10" s="757">
        <v>1790</v>
      </c>
      <c r="F10" s="757">
        <v>220</v>
      </c>
      <c r="G10" s="757">
        <v>201</v>
      </c>
      <c r="H10" s="757">
        <v>541</v>
      </c>
      <c r="I10" s="757">
        <v>269</v>
      </c>
      <c r="J10" s="373"/>
    </row>
    <row r="11" spans="1:40" s="376" customFormat="1" ht="40.5" customHeight="1">
      <c r="A11" s="907" t="s">
        <v>482</v>
      </c>
      <c r="B11" s="13">
        <v>968</v>
      </c>
      <c r="C11" s="757">
        <v>2040</v>
      </c>
      <c r="D11" s="757">
        <v>625</v>
      </c>
      <c r="E11" s="757">
        <v>1129</v>
      </c>
      <c r="F11" s="757">
        <v>181</v>
      </c>
      <c r="G11" s="757">
        <v>288</v>
      </c>
      <c r="H11" s="757">
        <v>773</v>
      </c>
      <c r="I11" s="757">
        <v>268</v>
      </c>
      <c r="J11" s="373"/>
    </row>
    <row r="12" spans="1:40" s="376" customFormat="1" ht="40.5" customHeight="1">
      <c r="A12" s="907" t="s">
        <v>502</v>
      </c>
      <c r="B12" s="13">
        <v>1303</v>
      </c>
      <c r="C12" s="757">
        <v>3533</v>
      </c>
      <c r="D12" s="757">
        <v>780</v>
      </c>
      <c r="E12" s="757">
        <v>1951</v>
      </c>
      <c r="F12" s="757">
        <v>250</v>
      </c>
      <c r="G12" s="757">
        <v>312</v>
      </c>
      <c r="H12" s="757">
        <v>869</v>
      </c>
      <c r="I12" s="757">
        <v>278</v>
      </c>
      <c r="J12" s="373"/>
    </row>
    <row r="13" spans="1:40" s="376" customFormat="1" ht="40.5" customHeight="1">
      <c r="A13" s="907" t="s">
        <v>606</v>
      </c>
      <c r="B13" s="13">
        <f>D13+G13+B23+E23+H23</f>
        <v>1394</v>
      </c>
      <c r="C13" s="757">
        <f>E13+H13+C23+F23+I23</f>
        <v>3357</v>
      </c>
      <c r="D13" s="757">
        <v>692</v>
      </c>
      <c r="E13" s="757">
        <v>1480</v>
      </c>
      <c r="F13" s="757">
        <v>214</v>
      </c>
      <c r="G13" s="757">
        <v>424</v>
      </c>
      <c r="H13" s="757">
        <v>978</v>
      </c>
      <c r="I13" s="757">
        <v>231</v>
      </c>
      <c r="J13" s="373"/>
    </row>
    <row r="14" spans="1:40" s="376" customFormat="1" ht="40.5" customHeight="1" thickBot="1">
      <c r="A14" s="953" t="s">
        <v>874</v>
      </c>
      <c r="B14" s="15">
        <f>D14+G14+B24+E24+H24</f>
        <v>1200</v>
      </c>
      <c r="C14" s="47">
        <f>E14+H14+C24+F24+I24</f>
        <v>3004</v>
      </c>
      <c r="D14" s="768">
        <v>727</v>
      </c>
      <c r="E14" s="768">
        <v>1755</v>
      </c>
      <c r="F14" s="768">
        <v>242</v>
      </c>
      <c r="G14" s="768">
        <v>308</v>
      </c>
      <c r="H14" s="768">
        <v>711</v>
      </c>
      <c r="I14" s="768">
        <v>231</v>
      </c>
    </row>
    <row r="15" spans="1:40" s="373" customFormat="1" ht="30" customHeight="1" thickBot="1">
      <c r="A15" s="1259"/>
      <c r="B15" s="1260"/>
      <c r="C15" s="1260"/>
      <c r="D15" s="1260"/>
      <c r="E15" s="1260"/>
      <c r="F15" s="1260"/>
      <c r="G15" s="1260"/>
      <c r="H15" s="1260"/>
      <c r="I15" s="1260"/>
      <c r="J15" s="372"/>
    </row>
    <row r="16" spans="1:40" s="373" customFormat="1" ht="15.95" customHeight="1">
      <c r="A16" s="1261" t="s">
        <v>476</v>
      </c>
      <c r="B16" s="1303" t="s">
        <v>326</v>
      </c>
      <c r="C16" s="1304"/>
      <c r="D16" s="1304"/>
      <c r="E16" s="1304" t="s">
        <v>611</v>
      </c>
      <c r="F16" s="1304"/>
      <c r="G16" s="1304"/>
      <c r="H16" s="1304" t="s">
        <v>613</v>
      </c>
      <c r="I16" s="1307"/>
      <c r="J16" s="372"/>
    </row>
    <row r="17" spans="1:10" s="373" customFormat="1" ht="15.95" customHeight="1">
      <c r="A17" s="1262"/>
      <c r="B17" s="1305"/>
      <c r="C17" s="1306"/>
      <c r="D17" s="1306"/>
      <c r="E17" s="1306"/>
      <c r="F17" s="1306"/>
      <c r="G17" s="1306"/>
      <c r="H17" s="1306"/>
      <c r="I17" s="1308"/>
      <c r="J17" s="372"/>
    </row>
    <row r="18" spans="1:10" s="373" customFormat="1" ht="18.95" customHeight="1">
      <c r="A18" s="1262"/>
      <c r="B18" s="1257" t="s">
        <v>324</v>
      </c>
      <c r="C18" s="1255" t="s">
        <v>317</v>
      </c>
      <c r="D18" s="352"/>
      <c r="E18" s="1300" t="s">
        <v>324</v>
      </c>
      <c r="F18" s="1298" t="s">
        <v>325</v>
      </c>
      <c r="G18" s="896"/>
      <c r="H18" s="1300" t="s">
        <v>324</v>
      </c>
      <c r="I18" s="1298" t="s">
        <v>325</v>
      </c>
      <c r="J18" s="372"/>
    </row>
    <row r="19" spans="1:10" s="373" customFormat="1" ht="18.95" customHeight="1">
      <c r="A19" s="1263"/>
      <c r="B19" s="1258"/>
      <c r="C19" s="1254"/>
      <c r="D19" s="354" t="s">
        <v>322</v>
      </c>
      <c r="E19" s="1301"/>
      <c r="F19" s="1299"/>
      <c r="G19" s="354" t="s">
        <v>322</v>
      </c>
      <c r="H19" s="1301"/>
      <c r="I19" s="1302"/>
      <c r="J19" s="372"/>
    </row>
    <row r="20" spans="1:10" s="376" customFormat="1" ht="40.5" customHeight="1">
      <c r="A20" s="907" t="s">
        <v>481</v>
      </c>
      <c r="B20" s="757">
        <v>24</v>
      </c>
      <c r="C20" s="757">
        <v>66</v>
      </c>
      <c r="D20" s="757">
        <v>273</v>
      </c>
      <c r="E20" s="757">
        <v>0</v>
      </c>
      <c r="F20" s="757">
        <v>0</v>
      </c>
      <c r="G20" s="757">
        <v>0</v>
      </c>
      <c r="H20" s="757">
        <v>0</v>
      </c>
      <c r="I20" s="757">
        <v>0</v>
      </c>
    </row>
    <row r="21" spans="1:10" s="376" customFormat="1" ht="40.5" customHeight="1">
      <c r="A21" s="907" t="s">
        <v>482</v>
      </c>
      <c r="B21" s="757">
        <v>55</v>
      </c>
      <c r="C21" s="757">
        <v>138</v>
      </c>
      <c r="D21" s="757">
        <v>251</v>
      </c>
      <c r="E21" s="757">
        <v>0</v>
      </c>
      <c r="F21" s="757">
        <v>0</v>
      </c>
      <c r="G21" s="757">
        <v>0</v>
      </c>
      <c r="H21" s="757">
        <v>0</v>
      </c>
      <c r="I21" s="757">
        <v>0</v>
      </c>
    </row>
    <row r="22" spans="1:10" s="376" customFormat="1" ht="40.5" customHeight="1">
      <c r="A22" s="907" t="s">
        <v>502</v>
      </c>
      <c r="B22" s="757">
        <v>211</v>
      </c>
      <c r="C22" s="757">
        <v>713</v>
      </c>
      <c r="D22" s="757">
        <v>338</v>
      </c>
      <c r="E22" s="757">
        <v>0</v>
      </c>
      <c r="F22" s="757">
        <v>0</v>
      </c>
      <c r="G22" s="757">
        <v>0</v>
      </c>
      <c r="H22" s="757">
        <v>0</v>
      </c>
      <c r="I22" s="757">
        <v>0</v>
      </c>
    </row>
    <row r="23" spans="1:10" s="376" customFormat="1" ht="40.5" customHeight="1">
      <c r="A23" s="907" t="s">
        <v>606</v>
      </c>
      <c r="B23" s="757">
        <v>211</v>
      </c>
      <c r="C23" s="757">
        <v>711</v>
      </c>
      <c r="D23" s="757">
        <v>337</v>
      </c>
      <c r="E23" s="757">
        <v>67</v>
      </c>
      <c r="F23" s="757">
        <v>188</v>
      </c>
      <c r="G23" s="757">
        <v>282</v>
      </c>
      <c r="H23" s="757">
        <v>0</v>
      </c>
      <c r="I23" s="757">
        <v>0</v>
      </c>
    </row>
    <row r="24" spans="1:10" s="376" customFormat="1" ht="40.5" customHeight="1" thickBot="1">
      <c r="A24" s="779" t="s">
        <v>874</v>
      </c>
      <c r="B24" s="512">
        <v>135</v>
      </c>
      <c r="C24" s="512">
        <v>466</v>
      </c>
      <c r="D24" s="512">
        <v>345</v>
      </c>
      <c r="E24" s="512">
        <v>30</v>
      </c>
      <c r="F24" s="512">
        <v>72</v>
      </c>
      <c r="G24" s="512">
        <v>238</v>
      </c>
      <c r="H24" s="512">
        <v>0</v>
      </c>
      <c r="I24" s="512">
        <v>0</v>
      </c>
    </row>
    <row r="25" spans="1:10" s="298" customFormat="1" ht="11.1" customHeight="1">
      <c r="A25" s="895" t="s">
        <v>608</v>
      </c>
      <c r="B25" s="293"/>
      <c r="C25" s="294"/>
      <c r="D25" s="295"/>
      <c r="E25" s="296"/>
      <c r="F25" s="294"/>
      <c r="G25" s="295"/>
      <c r="H25" s="293"/>
      <c r="I25" s="297" t="s">
        <v>1</v>
      </c>
      <c r="J25" s="295"/>
    </row>
    <row r="26" spans="1:10" s="373" customFormat="1" ht="11.25">
      <c r="A26" s="812" t="s">
        <v>612</v>
      </c>
      <c r="B26" s="372"/>
      <c r="C26" s="372"/>
      <c r="D26" s="372"/>
      <c r="E26" s="372"/>
      <c r="F26" s="372"/>
      <c r="G26" s="372"/>
      <c r="H26" s="372"/>
      <c r="I26" s="372"/>
      <c r="J26" s="372"/>
    </row>
    <row r="27" spans="1:10" s="373" customFormat="1" ht="11.25">
      <c r="A27" s="372"/>
      <c r="B27" s="372"/>
      <c r="C27" s="372"/>
      <c r="D27" s="372"/>
      <c r="E27" s="372"/>
      <c r="F27" s="372"/>
      <c r="G27" s="372"/>
      <c r="H27" s="372"/>
      <c r="I27" s="372"/>
      <c r="J27" s="372"/>
    </row>
    <row r="28" spans="1:10" s="373" customFormat="1" ht="11.25">
      <c r="A28" s="372"/>
      <c r="B28" s="372"/>
      <c r="C28" s="372"/>
      <c r="D28" s="372"/>
      <c r="E28" s="372"/>
      <c r="F28" s="372"/>
      <c r="G28" s="372"/>
      <c r="H28" s="372"/>
      <c r="I28" s="372"/>
      <c r="J28" s="372"/>
    </row>
    <row r="29" spans="1:10" s="373" customFormat="1" ht="11.25">
      <c r="A29" s="372"/>
      <c r="B29" s="372"/>
      <c r="C29" s="372"/>
      <c r="D29" s="372"/>
      <c r="E29" s="372"/>
      <c r="F29" s="372"/>
      <c r="G29" s="372"/>
      <c r="H29" s="372"/>
      <c r="I29" s="372"/>
      <c r="J29" s="372"/>
    </row>
    <row r="30" spans="1:10" s="373" customFormat="1" ht="11.25">
      <c r="A30" s="372"/>
      <c r="B30" s="372"/>
      <c r="C30" s="372"/>
      <c r="D30" s="372"/>
      <c r="E30" s="372"/>
      <c r="F30" s="372"/>
      <c r="G30" s="372"/>
      <c r="H30" s="372"/>
      <c r="I30" s="372"/>
      <c r="J30" s="372"/>
    </row>
    <row r="31" spans="1:10" s="373" customFormat="1" ht="11.25">
      <c r="A31" s="372"/>
      <c r="B31" s="372"/>
      <c r="C31" s="372"/>
      <c r="D31" s="372"/>
      <c r="E31" s="372"/>
      <c r="F31" s="372"/>
      <c r="G31" s="372"/>
      <c r="H31" s="372"/>
      <c r="I31" s="372"/>
      <c r="J31" s="372"/>
    </row>
    <row r="32" spans="1:10" s="373" customFormat="1" ht="11.25">
      <c r="A32" s="372"/>
      <c r="B32" s="372"/>
      <c r="C32" s="372"/>
      <c r="D32" s="372"/>
      <c r="E32" s="372"/>
      <c r="F32" s="372"/>
      <c r="G32" s="372"/>
      <c r="H32" s="372"/>
      <c r="I32" s="372"/>
      <c r="J32" s="372"/>
    </row>
    <row r="33" spans="1:10" s="373" customFormat="1" ht="11.25">
      <c r="A33" s="372"/>
      <c r="B33" s="372"/>
      <c r="C33" s="372"/>
      <c r="D33" s="372"/>
      <c r="E33" s="372"/>
      <c r="F33" s="372"/>
      <c r="G33" s="372"/>
      <c r="H33" s="372"/>
      <c r="I33" s="372"/>
      <c r="J33" s="372"/>
    </row>
    <row r="34" spans="1:10" s="373" customFormat="1" ht="11.25">
      <c r="A34" s="372"/>
      <c r="B34" s="372"/>
      <c r="C34" s="372"/>
      <c r="D34" s="372"/>
      <c r="E34" s="372"/>
      <c r="F34" s="372"/>
      <c r="G34" s="372"/>
      <c r="H34" s="372"/>
      <c r="I34" s="372"/>
      <c r="J34" s="372"/>
    </row>
    <row r="35" spans="1:10" s="373" customFormat="1" ht="11.25">
      <c r="A35" s="372"/>
      <c r="B35" s="372"/>
      <c r="C35" s="372"/>
      <c r="D35" s="372"/>
      <c r="E35" s="372"/>
      <c r="F35" s="372"/>
      <c r="G35" s="372"/>
      <c r="H35" s="372"/>
      <c r="I35" s="372"/>
      <c r="J35" s="372"/>
    </row>
    <row r="36" spans="1:10" s="373" customFormat="1" ht="11.25">
      <c r="A36" s="372"/>
      <c r="B36" s="372"/>
      <c r="C36" s="372"/>
      <c r="D36" s="372"/>
      <c r="E36" s="372"/>
      <c r="F36" s="372"/>
      <c r="G36" s="372"/>
      <c r="H36" s="372"/>
      <c r="I36" s="372"/>
      <c r="J36" s="372"/>
    </row>
    <row r="37" spans="1:10" s="373" customFormat="1" ht="11.25">
      <c r="A37" s="372"/>
      <c r="B37" s="372"/>
      <c r="C37" s="372"/>
      <c r="D37" s="372"/>
      <c r="E37" s="372"/>
      <c r="F37" s="372"/>
      <c r="G37" s="372"/>
      <c r="H37" s="372"/>
      <c r="I37" s="372"/>
      <c r="J37" s="372"/>
    </row>
    <row r="38" spans="1:10" s="373" customFormat="1" ht="11.25">
      <c r="A38" s="372"/>
      <c r="B38" s="372"/>
      <c r="C38" s="372"/>
      <c r="D38" s="372"/>
      <c r="E38" s="372"/>
      <c r="F38" s="372"/>
      <c r="G38" s="372"/>
      <c r="H38" s="372"/>
      <c r="I38" s="372"/>
      <c r="J38" s="372"/>
    </row>
    <row r="39" spans="1:10" s="373" customFormat="1" ht="11.25">
      <c r="A39" s="372"/>
      <c r="B39" s="372"/>
      <c r="C39" s="372"/>
      <c r="D39" s="372"/>
      <c r="E39" s="372"/>
      <c r="F39" s="372"/>
      <c r="G39" s="372"/>
      <c r="H39" s="372"/>
      <c r="I39" s="372"/>
      <c r="J39" s="372"/>
    </row>
    <row r="40" spans="1:10" s="373" customFormat="1" ht="11.25">
      <c r="A40" s="372"/>
      <c r="B40" s="372"/>
      <c r="C40" s="372"/>
      <c r="D40" s="372"/>
      <c r="E40" s="372"/>
      <c r="F40" s="372"/>
      <c r="G40" s="372"/>
      <c r="H40" s="372"/>
      <c r="I40" s="372"/>
      <c r="J40" s="372"/>
    </row>
    <row r="41" spans="1:10" s="373" customFormat="1" ht="11.25">
      <c r="A41" s="372"/>
      <c r="B41" s="372"/>
      <c r="C41" s="372"/>
      <c r="D41" s="372"/>
      <c r="E41" s="372"/>
      <c r="F41" s="372"/>
      <c r="G41" s="372"/>
      <c r="H41" s="372"/>
      <c r="I41" s="372"/>
      <c r="J41" s="372"/>
    </row>
    <row r="42" spans="1:10" s="373" customFormat="1" ht="11.25">
      <c r="A42" s="372"/>
      <c r="B42" s="372"/>
      <c r="C42" s="372"/>
      <c r="D42" s="372"/>
      <c r="E42" s="372"/>
      <c r="F42" s="372"/>
      <c r="G42" s="372"/>
      <c r="H42" s="372"/>
      <c r="I42" s="372"/>
      <c r="J42" s="372"/>
    </row>
    <row r="43" spans="1:10" s="373" customFormat="1" ht="11.25">
      <c r="A43" s="372"/>
      <c r="B43" s="372"/>
      <c r="C43" s="372"/>
      <c r="D43" s="372"/>
      <c r="E43" s="372"/>
      <c r="F43" s="372"/>
      <c r="G43" s="372"/>
      <c r="H43" s="372"/>
      <c r="I43" s="372"/>
      <c r="J43" s="372"/>
    </row>
    <row r="44" spans="1:10" s="373" customFormat="1" ht="11.25">
      <c r="A44" s="372"/>
      <c r="B44" s="372"/>
      <c r="C44" s="372"/>
      <c r="D44" s="372"/>
      <c r="E44" s="372"/>
      <c r="F44" s="372"/>
      <c r="G44" s="372"/>
      <c r="H44" s="372"/>
      <c r="I44" s="372"/>
      <c r="J44" s="372"/>
    </row>
    <row r="45" spans="1:10" s="373" customFormat="1" ht="11.25">
      <c r="A45" s="372"/>
      <c r="B45" s="372"/>
      <c r="C45" s="372"/>
      <c r="D45" s="372"/>
      <c r="E45" s="372"/>
      <c r="F45" s="372"/>
      <c r="G45" s="372"/>
      <c r="H45" s="372"/>
      <c r="I45" s="372"/>
      <c r="J45" s="372"/>
    </row>
    <row r="46" spans="1:10" s="373" customFormat="1" ht="11.25">
      <c r="A46" s="372"/>
      <c r="B46" s="372"/>
      <c r="C46" s="372"/>
      <c r="D46" s="372"/>
      <c r="E46" s="372"/>
      <c r="F46" s="372"/>
      <c r="G46" s="372"/>
      <c r="H46" s="372"/>
      <c r="I46" s="372"/>
      <c r="J46" s="372"/>
    </row>
    <row r="47" spans="1:10" s="373" customFormat="1" ht="11.25">
      <c r="A47" s="372"/>
      <c r="B47" s="372"/>
      <c r="C47" s="372"/>
      <c r="D47" s="372"/>
      <c r="E47" s="372"/>
      <c r="F47" s="372"/>
      <c r="G47" s="372"/>
      <c r="H47" s="372"/>
      <c r="I47" s="372"/>
      <c r="J47" s="372"/>
    </row>
    <row r="48" spans="1:10" s="373" customFormat="1" ht="11.25">
      <c r="A48" s="372"/>
      <c r="B48" s="372"/>
      <c r="C48" s="372"/>
      <c r="D48" s="372"/>
      <c r="E48" s="372"/>
      <c r="F48" s="372"/>
      <c r="G48" s="372"/>
      <c r="H48" s="372"/>
      <c r="I48" s="372"/>
      <c r="J48" s="372"/>
    </row>
    <row r="49" spans="1:10" s="373" customFormat="1" ht="11.25">
      <c r="A49" s="372"/>
      <c r="B49" s="372"/>
      <c r="C49" s="372"/>
      <c r="D49" s="372"/>
      <c r="E49" s="372"/>
      <c r="F49" s="372"/>
      <c r="G49" s="372"/>
      <c r="H49" s="372"/>
      <c r="I49" s="372"/>
      <c r="J49" s="372"/>
    </row>
    <row r="50" spans="1:10" s="373" customFormat="1" ht="11.25">
      <c r="A50" s="372"/>
      <c r="B50" s="372"/>
      <c r="C50" s="372"/>
      <c r="D50" s="372"/>
      <c r="E50" s="372"/>
      <c r="F50" s="372"/>
      <c r="G50" s="372"/>
      <c r="H50" s="372"/>
      <c r="I50" s="372"/>
      <c r="J50" s="372"/>
    </row>
    <row r="51" spans="1:10" s="373" customFormat="1" ht="11.25">
      <c r="A51" s="372"/>
      <c r="B51" s="372"/>
      <c r="C51" s="372"/>
      <c r="D51" s="372"/>
      <c r="E51" s="372"/>
      <c r="F51" s="372"/>
      <c r="G51" s="372"/>
      <c r="H51" s="372"/>
      <c r="I51" s="372"/>
      <c r="J51" s="372"/>
    </row>
    <row r="52" spans="1:10" s="373" customFormat="1" ht="11.25">
      <c r="A52" s="372"/>
      <c r="B52" s="372"/>
      <c r="C52" s="372"/>
      <c r="D52" s="372"/>
      <c r="E52" s="372"/>
      <c r="F52" s="372"/>
      <c r="G52" s="372"/>
      <c r="H52" s="372"/>
      <c r="I52" s="372"/>
      <c r="J52" s="372"/>
    </row>
    <row r="53" spans="1:10" s="373" customFormat="1" ht="11.25">
      <c r="A53" s="372"/>
      <c r="B53" s="372"/>
      <c r="C53" s="372"/>
      <c r="D53" s="372"/>
      <c r="E53" s="372"/>
      <c r="F53" s="372"/>
      <c r="G53" s="372"/>
      <c r="H53" s="372"/>
      <c r="I53" s="372"/>
      <c r="J53" s="372"/>
    </row>
    <row r="54" spans="1:10" s="373" customFormat="1" ht="11.25">
      <c r="A54" s="372"/>
      <c r="B54" s="372"/>
      <c r="C54" s="372"/>
      <c r="D54" s="372"/>
      <c r="E54" s="372"/>
      <c r="F54" s="372"/>
      <c r="G54" s="372"/>
      <c r="H54" s="372"/>
      <c r="I54" s="372"/>
      <c r="J54" s="372"/>
    </row>
    <row r="55" spans="1:10" s="373" customFormat="1" ht="11.25">
      <c r="A55" s="372"/>
      <c r="B55" s="372"/>
      <c r="C55" s="372"/>
      <c r="D55" s="372"/>
      <c r="E55" s="372"/>
      <c r="F55" s="372"/>
      <c r="G55" s="372"/>
      <c r="H55" s="372"/>
      <c r="I55" s="372"/>
      <c r="J55" s="372"/>
    </row>
    <row r="56" spans="1:10" s="373" customFormat="1" ht="11.25">
      <c r="A56" s="372"/>
      <c r="B56" s="372"/>
      <c r="C56" s="372"/>
      <c r="D56" s="372"/>
      <c r="E56" s="372"/>
      <c r="F56" s="372"/>
      <c r="G56" s="372"/>
      <c r="H56" s="372"/>
      <c r="I56" s="372"/>
      <c r="J56" s="372"/>
    </row>
    <row r="57" spans="1:10" s="373" customFormat="1" ht="11.25">
      <c r="A57" s="372"/>
      <c r="B57" s="372"/>
      <c r="C57" s="372"/>
      <c r="D57" s="372"/>
      <c r="E57" s="372"/>
      <c r="F57" s="372"/>
      <c r="G57" s="372"/>
      <c r="H57" s="372"/>
      <c r="I57" s="372"/>
      <c r="J57" s="372"/>
    </row>
    <row r="58" spans="1:10" s="373" customFormat="1" ht="11.25">
      <c r="A58" s="372"/>
      <c r="B58" s="372"/>
      <c r="C58" s="372"/>
      <c r="D58" s="372"/>
      <c r="E58" s="372"/>
      <c r="F58" s="372"/>
      <c r="G58" s="372"/>
      <c r="H58" s="372"/>
      <c r="I58" s="372"/>
      <c r="J58" s="372"/>
    </row>
    <row r="59" spans="1:10" s="373" customFormat="1" ht="11.25">
      <c r="A59" s="372"/>
      <c r="B59" s="372"/>
      <c r="C59" s="372"/>
      <c r="D59" s="372"/>
      <c r="E59" s="372"/>
      <c r="F59" s="372"/>
      <c r="G59" s="372"/>
      <c r="H59" s="372"/>
      <c r="I59" s="372"/>
      <c r="J59" s="372"/>
    </row>
    <row r="60" spans="1:10" s="373" customFormat="1" ht="11.25">
      <c r="A60" s="372"/>
      <c r="B60" s="372"/>
      <c r="C60" s="372"/>
      <c r="D60" s="372"/>
      <c r="E60" s="372"/>
      <c r="F60" s="372"/>
      <c r="G60" s="372"/>
      <c r="H60" s="372"/>
      <c r="I60" s="372"/>
      <c r="J60" s="372"/>
    </row>
    <row r="61" spans="1:10" s="373" customFormat="1" ht="11.25">
      <c r="A61" s="372"/>
      <c r="B61" s="372"/>
      <c r="C61" s="372"/>
      <c r="D61" s="372"/>
      <c r="E61" s="372"/>
      <c r="F61" s="372"/>
      <c r="G61" s="372"/>
      <c r="H61" s="372"/>
      <c r="I61" s="372"/>
      <c r="J61" s="372"/>
    </row>
    <row r="62" spans="1:10" s="373" customFormat="1" ht="11.25">
      <c r="A62" s="372"/>
      <c r="B62" s="372"/>
      <c r="C62" s="372"/>
      <c r="D62" s="372"/>
      <c r="E62" s="372"/>
      <c r="F62" s="372"/>
      <c r="G62" s="372"/>
      <c r="H62" s="372"/>
      <c r="I62" s="372"/>
      <c r="J62" s="372"/>
    </row>
    <row r="63" spans="1:10" s="373" customFormat="1" ht="11.25">
      <c r="A63" s="372"/>
      <c r="B63" s="372"/>
      <c r="C63" s="372"/>
      <c r="D63" s="372"/>
      <c r="E63" s="372"/>
      <c r="F63" s="372"/>
      <c r="G63" s="372"/>
      <c r="H63" s="372"/>
      <c r="I63" s="372"/>
      <c r="J63" s="372"/>
    </row>
    <row r="64" spans="1:10" s="373" customFormat="1" ht="11.25">
      <c r="A64" s="372"/>
      <c r="B64" s="372"/>
      <c r="C64" s="372"/>
      <c r="D64" s="372"/>
      <c r="E64" s="372"/>
      <c r="F64" s="372"/>
      <c r="G64" s="372"/>
      <c r="H64" s="372"/>
      <c r="I64" s="372"/>
      <c r="J64" s="372"/>
    </row>
    <row r="65" spans="1:10" s="373" customFormat="1" ht="11.25">
      <c r="A65" s="372"/>
      <c r="B65" s="372"/>
      <c r="C65" s="372"/>
      <c r="D65" s="372"/>
      <c r="E65" s="372"/>
      <c r="F65" s="372"/>
      <c r="G65" s="372"/>
      <c r="H65" s="372"/>
      <c r="I65" s="372"/>
      <c r="J65" s="372"/>
    </row>
    <row r="66" spans="1:10" s="373" customFormat="1" ht="11.25">
      <c r="A66" s="372"/>
      <c r="B66" s="372"/>
      <c r="C66" s="372"/>
      <c r="D66" s="372"/>
      <c r="E66" s="372"/>
      <c r="F66" s="372"/>
      <c r="G66" s="372"/>
      <c r="H66" s="372"/>
      <c r="I66" s="372"/>
      <c r="J66" s="372"/>
    </row>
    <row r="67" spans="1:10" s="373" customFormat="1" ht="11.25">
      <c r="A67" s="372"/>
      <c r="B67" s="372"/>
      <c r="C67" s="372"/>
      <c r="D67" s="372"/>
      <c r="E67" s="372"/>
      <c r="F67" s="372"/>
      <c r="G67" s="372"/>
      <c r="H67" s="372"/>
      <c r="I67" s="372"/>
      <c r="J67" s="372"/>
    </row>
    <row r="68" spans="1:10" s="373" customFormat="1" ht="11.25">
      <c r="A68" s="372"/>
      <c r="B68" s="372"/>
      <c r="C68" s="372"/>
      <c r="D68" s="372"/>
      <c r="E68" s="372"/>
      <c r="F68" s="372"/>
      <c r="G68" s="372"/>
      <c r="H68" s="372"/>
      <c r="I68" s="372"/>
      <c r="J68" s="372"/>
    </row>
    <row r="69" spans="1:10" s="373" customFormat="1" ht="11.25">
      <c r="A69" s="372"/>
      <c r="B69" s="372"/>
      <c r="C69" s="372"/>
      <c r="D69" s="372"/>
      <c r="E69" s="372"/>
      <c r="F69" s="372"/>
      <c r="G69" s="372"/>
      <c r="H69" s="372"/>
      <c r="I69" s="372"/>
      <c r="J69" s="372"/>
    </row>
    <row r="70" spans="1:10" s="373" customFormat="1" ht="11.25">
      <c r="A70" s="372"/>
      <c r="B70" s="372"/>
      <c r="C70" s="372"/>
      <c r="D70" s="372"/>
      <c r="E70" s="372"/>
      <c r="F70" s="372"/>
      <c r="G70" s="372"/>
      <c r="H70" s="372"/>
      <c r="I70" s="372"/>
      <c r="J70" s="372"/>
    </row>
    <row r="71" spans="1:10" s="373" customFormat="1" ht="11.25">
      <c r="A71" s="372"/>
      <c r="B71" s="372"/>
      <c r="C71" s="372"/>
      <c r="D71" s="372"/>
      <c r="E71" s="372"/>
      <c r="F71" s="372"/>
      <c r="G71" s="372"/>
      <c r="H71" s="372"/>
      <c r="I71" s="372"/>
      <c r="J71" s="372"/>
    </row>
    <row r="72" spans="1:10" s="373" customFormat="1" ht="11.25">
      <c r="A72" s="372"/>
      <c r="B72" s="372"/>
      <c r="C72" s="372"/>
      <c r="D72" s="372"/>
      <c r="E72" s="372"/>
      <c r="F72" s="372"/>
      <c r="G72" s="372"/>
      <c r="H72" s="372"/>
      <c r="I72" s="372"/>
      <c r="J72" s="372"/>
    </row>
    <row r="73" spans="1:10" s="373" customFormat="1" ht="11.25">
      <c r="A73" s="372"/>
      <c r="B73" s="372"/>
      <c r="C73" s="372"/>
      <c r="D73" s="372"/>
      <c r="E73" s="372"/>
      <c r="F73" s="372"/>
      <c r="G73" s="372"/>
      <c r="H73" s="372"/>
      <c r="I73" s="372"/>
      <c r="J73" s="372"/>
    </row>
    <row r="74" spans="1:10" s="373" customFormat="1" ht="11.25">
      <c r="A74" s="372"/>
      <c r="B74" s="372"/>
      <c r="C74" s="372"/>
      <c r="D74" s="372"/>
      <c r="E74" s="372"/>
      <c r="F74" s="372"/>
      <c r="G74" s="372"/>
      <c r="H74" s="372"/>
      <c r="I74" s="372"/>
      <c r="J74" s="372"/>
    </row>
    <row r="75" spans="1:10" s="373" customFormat="1" ht="11.25">
      <c r="A75" s="372"/>
      <c r="B75" s="372"/>
      <c r="C75" s="372"/>
      <c r="D75" s="372"/>
      <c r="E75" s="372"/>
      <c r="F75" s="372"/>
      <c r="G75" s="372"/>
      <c r="H75" s="372"/>
      <c r="I75" s="372"/>
      <c r="J75" s="372"/>
    </row>
    <row r="76" spans="1:10" s="373" customFormat="1" ht="11.25">
      <c r="A76" s="372"/>
      <c r="B76" s="372"/>
      <c r="C76" s="372"/>
      <c r="D76" s="372"/>
      <c r="E76" s="372"/>
      <c r="F76" s="372"/>
      <c r="G76" s="372"/>
      <c r="H76" s="372"/>
      <c r="I76" s="372"/>
      <c r="J76" s="372"/>
    </row>
    <row r="77" spans="1:10" s="373" customFormat="1" ht="11.25">
      <c r="A77" s="372"/>
      <c r="B77" s="372"/>
      <c r="C77" s="372"/>
      <c r="D77" s="372"/>
      <c r="E77" s="372"/>
      <c r="F77" s="372"/>
      <c r="G77" s="372"/>
      <c r="H77" s="372"/>
      <c r="I77" s="372"/>
      <c r="J77" s="372"/>
    </row>
    <row r="78" spans="1:10" s="373" customFormat="1" ht="11.25">
      <c r="A78" s="372"/>
      <c r="B78" s="372"/>
      <c r="C78" s="372"/>
      <c r="D78" s="372"/>
      <c r="E78" s="372"/>
      <c r="F78" s="372"/>
      <c r="G78" s="372"/>
      <c r="H78" s="372"/>
      <c r="I78" s="372"/>
      <c r="J78" s="372"/>
    </row>
    <row r="79" spans="1:10" s="373" customFormat="1" ht="11.25">
      <c r="A79" s="372"/>
      <c r="B79" s="372"/>
      <c r="C79" s="372"/>
      <c r="D79" s="372"/>
      <c r="E79" s="372"/>
      <c r="F79" s="372"/>
      <c r="G79" s="372"/>
      <c r="H79" s="372"/>
      <c r="I79" s="372"/>
      <c r="J79" s="372"/>
    </row>
  </sheetData>
  <sheetProtection selectLockedCells="1"/>
  <mergeCells count="23">
    <mergeCell ref="A3:I3"/>
    <mergeCell ref="A4:I4"/>
    <mergeCell ref="A6:A9"/>
    <mergeCell ref="B6:C7"/>
    <mergeCell ref="D6:F7"/>
    <mergeCell ref="G6:I7"/>
    <mergeCell ref="B8:B9"/>
    <mergeCell ref="C8:C9"/>
    <mergeCell ref="D8:D9"/>
    <mergeCell ref="E8:E9"/>
    <mergeCell ref="F18:F19"/>
    <mergeCell ref="H18:H19"/>
    <mergeCell ref="I18:I19"/>
    <mergeCell ref="G8:G9"/>
    <mergeCell ref="H8:H9"/>
    <mergeCell ref="A15:I15"/>
    <mergeCell ref="A16:A19"/>
    <mergeCell ref="B16:D17"/>
    <mergeCell ref="E16:G17"/>
    <mergeCell ref="H16:I17"/>
    <mergeCell ref="B18:B19"/>
    <mergeCell ref="C18:C19"/>
    <mergeCell ref="E18:E19"/>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zoomScaleNormal="100" zoomScaleSheetLayoutView="100" workbookViewId="0">
      <selection activeCell="O42" sqref="O42"/>
    </sheetView>
  </sheetViews>
  <sheetFormatPr defaultRowHeight="11.25"/>
  <cols>
    <col min="1" max="1" width="7.625" style="362" customWidth="1"/>
    <col min="2" max="2" width="6.625" style="40" customWidth="1"/>
    <col min="3" max="3" width="8.625" style="40" customWidth="1"/>
    <col min="4" max="4" width="6.625" style="39" customWidth="1"/>
    <col min="5" max="5" width="7.625" style="39" customWidth="1"/>
    <col min="6" max="6" width="5.375" style="39" customWidth="1"/>
    <col min="7" max="7" width="6.625" style="39" customWidth="1"/>
    <col min="8" max="8" width="7.625" style="39" customWidth="1"/>
    <col min="9" max="9" width="5.625" style="40" customWidth="1"/>
    <col min="10" max="10" width="6.625" style="39" customWidth="1"/>
    <col min="11" max="11" width="7.625" style="39" customWidth="1"/>
    <col min="12" max="12" width="5.625" style="40" customWidth="1"/>
    <col min="13" max="16384" width="9" style="348"/>
  </cols>
  <sheetData>
    <row r="1" spans="1:15" s="634" customFormat="1" ht="14.1" customHeight="1">
      <c r="A1" s="592" t="s">
        <v>813</v>
      </c>
      <c r="B1" s="591"/>
      <c r="C1" s="635"/>
      <c r="D1" s="591"/>
      <c r="E1" s="591"/>
      <c r="F1" s="591"/>
      <c r="G1" s="591"/>
      <c r="H1" s="636"/>
      <c r="I1" s="589"/>
      <c r="J1" s="591"/>
      <c r="K1" s="636"/>
      <c r="L1" s="658"/>
    </row>
    <row r="2" spans="1:15" ht="14.1" customHeight="1">
      <c r="A2" s="11"/>
      <c r="B2" s="11"/>
      <c r="C2" s="11"/>
      <c r="D2" s="11"/>
      <c r="E2" s="11"/>
      <c r="F2" s="11"/>
      <c r="G2" s="11"/>
      <c r="H2" s="11"/>
      <c r="I2" s="11"/>
      <c r="J2" s="11"/>
      <c r="K2" s="11"/>
      <c r="L2" s="11"/>
    </row>
    <row r="3" spans="1:15" s="349" customFormat="1" ht="20.100000000000001" customHeight="1">
      <c r="A3" s="1318" t="s">
        <v>683</v>
      </c>
      <c r="B3" s="1318"/>
      <c r="C3" s="1318"/>
      <c r="D3" s="1318"/>
      <c r="E3" s="1318"/>
      <c r="F3" s="1318"/>
      <c r="G3" s="1318"/>
      <c r="H3" s="1318"/>
      <c r="I3" s="1318"/>
      <c r="J3" s="1318"/>
      <c r="K3" s="1318"/>
      <c r="L3" s="1318"/>
    </row>
    <row r="4" spans="1:15" s="350" customFormat="1" ht="24" customHeight="1">
      <c r="A4" s="1319" t="s">
        <v>684</v>
      </c>
      <c r="B4" s="1319"/>
      <c r="C4" s="1319"/>
      <c r="D4" s="1319"/>
      <c r="E4" s="1319"/>
      <c r="F4" s="1319"/>
      <c r="G4" s="1319"/>
      <c r="H4" s="1319"/>
      <c r="I4" s="1319"/>
      <c r="J4" s="1319"/>
      <c r="K4" s="1319"/>
      <c r="L4" s="1319"/>
    </row>
    <row r="5" spans="1:15" s="332" customFormat="1" ht="18" customHeight="1" thickBot="1">
      <c r="A5" s="719" t="s">
        <v>187</v>
      </c>
      <c r="B5" s="720"/>
      <c r="C5" s="721"/>
      <c r="D5" s="720"/>
      <c r="E5" s="721"/>
      <c r="F5" s="722"/>
      <c r="G5" s="721"/>
      <c r="H5" s="721"/>
      <c r="I5" s="723"/>
      <c r="J5" s="721"/>
      <c r="K5" s="721"/>
      <c r="L5" s="723" t="s">
        <v>188</v>
      </c>
    </row>
    <row r="6" spans="1:15" s="361" customFormat="1" ht="18.95" customHeight="1">
      <c r="A6" s="1278" t="s">
        <v>476</v>
      </c>
      <c r="B6" s="1289" t="s">
        <v>306</v>
      </c>
      <c r="C6" s="1290"/>
      <c r="D6" s="1320" t="s">
        <v>327</v>
      </c>
      <c r="E6" s="1321"/>
      <c r="F6" s="1321"/>
      <c r="G6" s="1314" t="s">
        <v>615</v>
      </c>
      <c r="H6" s="1315"/>
      <c r="I6" s="1323"/>
      <c r="J6" s="1314" t="s">
        <v>616</v>
      </c>
      <c r="K6" s="1315"/>
      <c r="L6" s="1315"/>
    </row>
    <row r="7" spans="1:15" s="361" customFormat="1" ht="18.95" customHeight="1">
      <c r="A7" s="1262"/>
      <c r="B7" s="1291"/>
      <c r="C7" s="1292"/>
      <c r="D7" s="1322"/>
      <c r="E7" s="1322"/>
      <c r="F7" s="1322"/>
      <c r="G7" s="1316"/>
      <c r="H7" s="1317"/>
      <c r="I7" s="1324"/>
      <c r="J7" s="1316"/>
      <c r="K7" s="1317"/>
      <c r="L7" s="1317"/>
    </row>
    <row r="8" spans="1:15" s="361" customFormat="1" ht="18.95" customHeight="1">
      <c r="A8" s="1262"/>
      <c r="B8" s="1257" t="s">
        <v>324</v>
      </c>
      <c r="C8" s="1253" t="s">
        <v>760</v>
      </c>
      <c r="D8" s="1253" t="s">
        <v>324</v>
      </c>
      <c r="E8" s="1255" t="s">
        <v>761</v>
      </c>
      <c r="F8" s="352"/>
      <c r="G8" s="1325" t="s">
        <v>324</v>
      </c>
      <c r="H8" s="1327" t="s">
        <v>762</v>
      </c>
      <c r="I8" s="353"/>
      <c r="J8" s="1253" t="s">
        <v>324</v>
      </c>
      <c r="K8" s="1255" t="s">
        <v>763</v>
      </c>
      <c r="L8" s="353"/>
    </row>
    <row r="9" spans="1:15" s="361" customFormat="1" ht="18.95" customHeight="1">
      <c r="A9" s="1263"/>
      <c r="B9" s="1258"/>
      <c r="C9" s="1254"/>
      <c r="D9" s="1254"/>
      <c r="E9" s="1254"/>
      <c r="F9" s="354" t="s">
        <v>322</v>
      </c>
      <c r="G9" s="1326"/>
      <c r="H9" s="1328"/>
      <c r="I9" s="355" t="s">
        <v>322</v>
      </c>
      <c r="J9" s="1254"/>
      <c r="K9" s="1254"/>
      <c r="L9" s="355" t="s">
        <v>322</v>
      </c>
    </row>
    <row r="10" spans="1:15" s="364" customFormat="1" ht="99.6" customHeight="1">
      <c r="A10" s="959" t="s">
        <v>481</v>
      </c>
      <c r="B10" s="363">
        <v>2301</v>
      </c>
      <c r="C10" s="716">
        <v>5932</v>
      </c>
      <c r="D10" s="363">
        <v>882</v>
      </c>
      <c r="E10" s="363">
        <v>3863</v>
      </c>
      <c r="F10" s="363">
        <v>438</v>
      </c>
      <c r="G10" s="363">
        <v>350</v>
      </c>
      <c r="H10" s="363">
        <v>305</v>
      </c>
      <c r="I10" s="363">
        <v>87</v>
      </c>
      <c r="J10" s="363">
        <v>1069</v>
      </c>
      <c r="K10" s="363">
        <v>1764</v>
      </c>
      <c r="L10" s="363">
        <v>165</v>
      </c>
      <c r="O10" s="755" t="s">
        <v>189</v>
      </c>
    </row>
    <row r="11" spans="1:15" s="364" customFormat="1" ht="99.6" customHeight="1">
      <c r="A11" s="959" t="s">
        <v>482</v>
      </c>
      <c r="B11" s="363">
        <v>2686</v>
      </c>
      <c r="C11" s="716">
        <v>6278</v>
      </c>
      <c r="D11" s="363">
        <v>883</v>
      </c>
      <c r="E11" s="363">
        <v>3673</v>
      </c>
      <c r="F11" s="363">
        <v>416</v>
      </c>
      <c r="G11" s="363">
        <v>422</v>
      </c>
      <c r="H11" s="363">
        <v>409</v>
      </c>
      <c r="I11" s="363">
        <v>97</v>
      </c>
      <c r="J11" s="363">
        <v>1381</v>
      </c>
      <c r="K11" s="363">
        <v>2196</v>
      </c>
      <c r="L11" s="363">
        <v>159</v>
      </c>
      <c r="O11" s="755" t="s">
        <v>189</v>
      </c>
    </row>
    <row r="12" spans="1:15" s="364" customFormat="1" ht="99.6" customHeight="1">
      <c r="A12" s="959" t="s">
        <v>502</v>
      </c>
      <c r="B12" s="363">
        <v>2246</v>
      </c>
      <c r="C12" s="716">
        <v>5647</v>
      </c>
      <c r="D12" s="363">
        <v>963</v>
      </c>
      <c r="E12" s="363">
        <v>3987</v>
      </c>
      <c r="F12" s="363">
        <v>414</v>
      </c>
      <c r="G12" s="363">
        <v>336</v>
      </c>
      <c r="H12" s="363">
        <v>296</v>
      </c>
      <c r="I12" s="363">
        <v>88</v>
      </c>
      <c r="J12" s="363">
        <v>947</v>
      </c>
      <c r="K12" s="363">
        <v>1364</v>
      </c>
      <c r="L12" s="363">
        <v>144</v>
      </c>
      <c r="O12" s="755" t="s">
        <v>189</v>
      </c>
    </row>
    <row r="13" spans="1:15" s="364" customFormat="1" ht="99.6" customHeight="1">
      <c r="A13" s="959" t="s">
        <v>606</v>
      </c>
      <c r="B13" s="363">
        <v>1960</v>
      </c>
      <c r="C13" s="716">
        <v>5210</v>
      </c>
      <c r="D13" s="363">
        <v>1055</v>
      </c>
      <c r="E13" s="363">
        <v>4114</v>
      </c>
      <c r="F13" s="363">
        <v>390</v>
      </c>
      <c r="G13" s="363">
        <v>292</v>
      </c>
      <c r="H13" s="363">
        <v>219</v>
      </c>
      <c r="I13" s="363">
        <v>75</v>
      </c>
      <c r="J13" s="363">
        <v>613</v>
      </c>
      <c r="K13" s="363">
        <v>877</v>
      </c>
      <c r="L13" s="363">
        <v>143</v>
      </c>
      <c r="O13" s="755" t="s">
        <v>189</v>
      </c>
    </row>
    <row r="14" spans="1:15" s="364" customFormat="1" ht="99.6" customHeight="1" thickBot="1">
      <c r="A14" s="1016" t="s">
        <v>874</v>
      </c>
      <c r="B14" s="365">
        <v>1942</v>
      </c>
      <c r="C14" s="510">
        <v>5836</v>
      </c>
      <c r="D14" s="780">
        <v>921</v>
      </c>
      <c r="E14" s="780">
        <v>4082</v>
      </c>
      <c r="F14" s="780">
        <v>443</v>
      </c>
      <c r="G14" s="780">
        <v>490</v>
      </c>
      <c r="H14" s="780">
        <v>731</v>
      </c>
      <c r="I14" s="780">
        <v>149</v>
      </c>
      <c r="J14" s="780">
        <v>530</v>
      </c>
      <c r="K14" s="780">
        <v>1023</v>
      </c>
      <c r="L14" s="780">
        <v>193</v>
      </c>
      <c r="O14" s="755" t="s">
        <v>27</v>
      </c>
    </row>
    <row r="15" spans="1:15" s="298" customFormat="1" ht="11.1" customHeight="1">
      <c r="A15" s="163" t="s">
        <v>872</v>
      </c>
      <c r="B15" s="319"/>
      <c r="C15" s="320"/>
      <c r="D15" s="367"/>
      <c r="E15" s="320"/>
      <c r="F15" s="366"/>
      <c r="G15" s="319"/>
      <c r="H15" s="367"/>
      <c r="I15" s="297"/>
      <c r="J15" s="319"/>
      <c r="K15" s="367"/>
      <c r="L15" s="297" t="s">
        <v>1</v>
      </c>
      <c r="N15" s="327"/>
    </row>
    <row r="16" spans="1:15" s="298" customFormat="1" ht="11.1" customHeight="1">
      <c r="A16" s="163" t="s">
        <v>526</v>
      </c>
      <c r="B16" s="314"/>
      <c r="D16" s="328"/>
      <c r="F16" s="327"/>
      <c r="G16" s="314"/>
      <c r="H16" s="328"/>
      <c r="I16" s="368"/>
      <c r="J16" s="314"/>
      <c r="K16" s="328"/>
      <c r="L16" s="368"/>
      <c r="N16" s="327"/>
    </row>
    <row r="17" spans="1:12" s="361" customFormat="1">
      <c r="A17" s="359"/>
      <c r="B17" s="360"/>
      <c r="C17" s="360"/>
      <c r="D17" s="359"/>
      <c r="E17" s="359"/>
      <c r="F17" s="359"/>
      <c r="G17" s="359"/>
      <c r="H17" s="359"/>
      <c r="I17" s="360"/>
      <c r="J17" s="359"/>
      <c r="K17" s="359"/>
      <c r="L17" s="360"/>
    </row>
    <row r="18" spans="1:12" s="361" customFormat="1">
      <c r="A18" s="359"/>
      <c r="B18" s="360"/>
      <c r="C18" s="360"/>
      <c r="D18" s="359"/>
      <c r="E18" s="359"/>
      <c r="F18" s="359"/>
      <c r="G18" s="359"/>
      <c r="H18" s="359"/>
      <c r="I18" s="360"/>
      <c r="J18" s="359"/>
      <c r="K18" s="359"/>
      <c r="L18" s="360"/>
    </row>
    <row r="19" spans="1:12" s="361" customFormat="1">
      <c r="A19" s="359"/>
      <c r="B19" s="360"/>
      <c r="C19" s="360"/>
      <c r="D19" s="359"/>
      <c r="E19" s="359"/>
      <c r="F19" s="359"/>
      <c r="G19" s="359"/>
      <c r="H19" s="359"/>
      <c r="I19" s="360"/>
      <c r="J19" s="359"/>
      <c r="K19" s="359"/>
      <c r="L19" s="360"/>
    </row>
    <row r="20" spans="1:12" s="361" customFormat="1">
      <c r="A20" s="359"/>
      <c r="B20" s="360"/>
      <c r="C20" s="360"/>
      <c r="D20" s="359"/>
      <c r="E20" s="359"/>
      <c r="F20" s="359"/>
      <c r="G20" s="359"/>
      <c r="H20" s="359"/>
      <c r="I20" s="360"/>
      <c r="J20" s="359"/>
      <c r="K20" s="359"/>
      <c r="L20" s="360"/>
    </row>
    <row r="21" spans="1:12" s="361" customFormat="1">
      <c r="A21" s="359"/>
      <c r="B21" s="360"/>
      <c r="C21" s="360"/>
      <c r="D21" s="359"/>
      <c r="E21" s="359"/>
      <c r="F21" s="359"/>
      <c r="G21" s="359"/>
      <c r="H21" s="359"/>
      <c r="I21" s="360"/>
      <c r="J21" s="359"/>
      <c r="K21" s="359"/>
      <c r="L21" s="360"/>
    </row>
    <row r="22" spans="1:12" s="361" customFormat="1">
      <c r="A22" s="359"/>
      <c r="B22" s="360"/>
      <c r="C22" s="360"/>
      <c r="D22" s="359"/>
      <c r="E22" s="359"/>
      <c r="F22" s="359"/>
      <c r="G22" s="359"/>
      <c r="H22" s="359"/>
      <c r="I22" s="360"/>
      <c r="J22" s="359"/>
      <c r="K22" s="359"/>
      <c r="L22" s="360"/>
    </row>
    <row r="23" spans="1:12" s="361" customFormat="1">
      <c r="A23" s="359"/>
      <c r="B23" s="360"/>
      <c r="C23" s="360"/>
      <c r="D23" s="359"/>
      <c r="E23" s="359"/>
      <c r="F23" s="359"/>
      <c r="G23" s="359"/>
      <c r="H23" s="359"/>
      <c r="I23" s="360"/>
      <c r="J23" s="359"/>
      <c r="K23" s="359"/>
      <c r="L23" s="360"/>
    </row>
    <row r="24" spans="1:12" s="361" customFormat="1">
      <c r="A24" s="359"/>
      <c r="B24" s="360"/>
      <c r="C24" s="360"/>
      <c r="D24" s="359"/>
      <c r="E24" s="359"/>
      <c r="F24" s="359"/>
      <c r="G24" s="359"/>
      <c r="H24" s="359"/>
      <c r="I24" s="360"/>
      <c r="J24" s="359"/>
      <c r="K24" s="359"/>
      <c r="L24" s="360"/>
    </row>
    <row r="25" spans="1:12" s="361" customFormat="1">
      <c r="A25" s="359"/>
      <c r="B25" s="360"/>
      <c r="C25" s="360"/>
      <c r="D25" s="359"/>
      <c r="E25" s="359"/>
      <c r="F25" s="359"/>
      <c r="G25" s="359"/>
      <c r="H25" s="359"/>
      <c r="I25" s="360"/>
      <c r="J25" s="359"/>
      <c r="K25" s="359"/>
      <c r="L25" s="360"/>
    </row>
    <row r="26" spans="1:12" s="361" customFormat="1">
      <c r="A26" s="359"/>
      <c r="B26" s="360"/>
      <c r="C26" s="360"/>
      <c r="D26" s="359"/>
      <c r="E26" s="359"/>
      <c r="F26" s="359"/>
      <c r="G26" s="359"/>
      <c r="H26" s="359"/>
      <c r="I26" s="360"/>
      <c r="J26" s="359"/>
      <c r="K26" s="359"/>
      <c r="L26" s="360"/>
    </row>
    <row r="27" spans="1:12" s="361" customFormat="1">
      <c r="A27" s="359"/>
      <c r="B27" s="360"/>
      <c r="C27" s="360"/>
      <c r="D27" s="359"/>
      <c r="E27" s="359"/>
      <c r="F27" s="359"/>
      <c r="G27" s="359"/>
      <c r="H27" s="359"/>
      <c r="I27" s="360"/>
      <c r="J27" s="359"/>
      <c r="K27" s="359"/>
      <c r="L27" s="360"/>
    </row>
    <row r="28" spans="1:12" s="361" customFormat="1">
      <c r="A28" s="359"/>
      <c r="B28" s="360"/>
      <c r="C28" s="360"/>
      <c r="D28" s="359"/>
      <c r="E28" s="359"/>
      <c r="F28" s="359"/>
      <c r="G28" s="359"/>
      <c r="H28" s="359"/>
      <c r="I28" s="360"/>
      <c r="J28" s="359"/>
      <c r="K28" s="359"/>
      <c r="L28" s="360"/>
    </row>
    <row r="29" spans="1:12" s="361" customFormat="1">
      <c r="A29" s="359"/>
      <c r="B29" s="360"/>
      <c r="C29" s="360"/>
      <c r="D29" s="359"/>
      <c r="E29" s="359"/>
      <c r="F29" s="359"/>
      <c r="G29" s="359"/>
      <c r="H29" s="359"/>
      <c r="I29" s="360"/>
      <c r="J29" s="359"/>
      <c r="K29" s="359"/>
      <c r="L29" s="360"/>
    </row>
    <row r="30" spans="1:12" s="361" customFormat="1">
      <c r="A30" s="359"/>
      <c r="B30" s="360"/>
      <c r="C30" s="360"/>
      <c r="D30" s="359"/>
      <c r="E30" s="359"/>
      <c r="F30" s="359"/>
      <c r="G30" s="359"/>
      <c r="H30" s="359"/>
      <c r="I30" s="360"/>
      <c r="J30" s="359"/>
      <c r="K30" s="359"/>
      <c r="L30" s="360"/>
    </row>
    <row r="31" spans="1:12" s="361" customFormat="1">
      <c r="A31" s="359"/>
      <c r="B31" s="360"/>
      <c r="C31" s="360"/>
      <c r="D31" s="359"/>
      <c r="E31" s="359"/>
      <c r="F31" s="359"/>
      <c r="G31" s="359"/>
      <c r="H31" s="359"/>
      <c r="I31" s="360"/>
      <c r="J31" s="359"/>
      <c r="K31" s="359"/>
      <c r="L31" s="360"/>
    </row>
    <row r="32" spans="1:12" s="361" customFormat="1">
      <c r="A32" s="359"/>
      <c r="B32" s="360"/>
      <c r="C32" s="360"/>
      <c r="D32" s="359"/>
      <c r="E32" s="359"/>
      <c r="F32" s="359"/>
      <c r="G32" s="359"/>
      <c r="H32" s="359"/>
      <c r="I32" s="360"/>
      <c r="J32" s="359"/>
      <c r="K32" s="359"/>
      <c r="L32" s="360"/>
    </row>
    <row r="33" spans="1:12" s="361" customFormat="1">
      <c r="A33" s="359"/>
      <c r="B33" s="360"/>
      <c r="C33" s="360"/>
      <c r="D33" s="359"/>
      <c r="E33" s="359"/>
      <c r="F33" s="359"/>
      <c r="G33" s="359"/>
      <c r="H33" s="359"/>
      <c r="I33" s="360"/>
      <c r="J33" s="359"/>
      <c r="K33" s="359"/>
      <c r="L33" s="360"/>
    </row>
    <row r="34" spans="1:12" s="361" customFormat="1">
      <c r="A34" s="359"/>
      <c r="B34" s="360"/>
      <c r="C34" s="360"/>
      <c r="D34" s="359"/>
      <c r="E34" s="359"/>
      <c r="F34" s="359"/>
      <c r="G34" s="359"/>
      <c r="H34" s="359"/>
      <c r="I34" s="360"/>
      <c r="J34" s="359"/>
      <c r="K34" s="359"/>
      <c r="L34" s="360"/>
    </row>
    <row r="35" spans="1:12" s="361" customFormat="1">
      <c r="A35" s="359"/>
      <c r="B35" s="360"/>
      <c r="C35" s="360"/>
      <c r="D35" s="359"/>
      <c r="E35" s="359"/>
      <c r="F35" s="359"/>
      <c r="G35" s="359"/>
      <c r="H35" s="359"/>
      <c r="I35" s="360"/>
      <c r="J35" s="359"/>
      <c r="K35" s="359"/>
      <c r="L35" s="360"/>
    </row>
    <row r="36" spans="1:12" s="361" customFormat="1">
      <c r="A36" s="359"/>
      <c r="B36" s="360"/>
      <c r="C36" s="360"/>
      <c r="D36" s="359"/>
      <c r="E36" s="359"/>
      <c r="F36" s="359"/>
      <c r="G36" s="359"/>
      <c r="H36" s="359"/>
      <c r="I36" s="360"/>
      <c r="J36" s="359"/>
      <c r="K36" s="359"/>
      <c r="L36" s="360"/>
    </row>
    <row r="37" spans="1:12" s="361" customFormat="1">
      <c r="A37" s="359"/>
      <c r="B37" s="360"/>
      <c r="C37" s="360"/>
      <c r="D37" s="359"/>
      <c r="E37" s="359"/>
      <c r="F37" s="359"/>
      <c r="G37" s="359"/>
      <c r="H37" s="359"/>
      <c r="I37" s="360"/>
      <c r="J37" s="359"/>
      <c r="K37" s="359"/>
      <c r="L37" s="360"/>
    </row>
    <row r="38" spans="1:12" s="361" customFormat="1">
      <c r="A38" s="359"/>
      <c r="B38" s="360"/>
      <c r="C38" s="360"/>
      <c r="D38" s="359"/>
      <c r="E38" s="359"/>
      <c r="F38" s="359"/>
      <c r="G38" s="359"/>
      <c r="H38" s="359"/>
      <c r="I38" s="360"/>
      <c r="J38" s="359"/>
      <c r="K38" s="359"/>
      <c r="L38" s="360"/>
    </row>
    <row r="39" spans="1:12" s="361" customFormat="1">
      <c r="A39" s="359"/>
      <c r="B39" s="360"/>
      <c r="C39" s="360"/>
      <c r="D39" s="359"/>
      <c r="E39" s="359"/>
      <c r="F39" s="359"/>
      <c r="G39" s="359"/>
      <c r="H39" s="359"/>
      <c r="I39" s="360"/>
      <c r="J39" s="359"/>
      <c r="K39" s="359"/>
      <c r="L39" s="360"/>
    </row>
    <row r="40" spans="1:12" s="361" customFormat="1">
      <c r="A40" s="359"/>
      <c r="B40" s="360"/>
      <c r="C40" s="360"/>
      <c r="D40" s="359"/>
      <c r="E40" s="359"/>
      <c r="F40" s="359"/>
      <c r="G40" s="359"/>
      <c r="H40" s="359"/>
      <c r="I40" s="360"/>
      <c r="J40" s="359"/>
      <c r="K40" s="359"/>
      <c r="L40" s="360"/>
    </row>
    <row r="41" spans="1:12" s="361" customFormat="1">
      <c r="A41" s="359"/>
      <c r="B41" s="360"/>
      <c r="C41" s="360"/>
      <c r="D41" s="359"/>
      <c r="E41" s="359"/>
      <c r="F41" s="359"/>
      <c r="G41" s="359"/>
      <c r="H41" s="359"/>
      <c r="I41" s="360"/>
      <c r="J41" s="359"/>
      <c r="K41" s="359"/>
      <c r="L41" s="360"/>
    </row>
    <row r="42" spans="1:12" s="361" customFormat="1">
      <c r="A42" s="359"/>
      <c r="B42" s="360"/>
      <c r="C42" s="360"/>
      <c r="D42" s="359"/>
      <c r="E42" s="359"/>
      <c r="F42" s="359"/>
      <c r="G42" s="359"/>
      <c r="H42" s="359"/>
      <c r="I42" s="360"/>
      <c r="J42" s="359"/>
      <c r="K42" s="359"/>
      <c r="L42" s="360"/>
    </row>
    <row r="43" spans="1:12" s="361" customFormat="1">
      <c r="A43" s="359"/>
      <c r="B43" s="360"/>
      <c r="C43" s="360"/>
      <c r="D43" s="359"/>
      <c r="E43" s="359"/>
      <c r="F43" s="359"/>
      <c r="G43" s="359"/>
      <c r="H43" s="359"/>
      <c r="I43" s="360"/>
      <c r="J43" s="359"/>
      <c r="K43" s="359"/>
      <c r="L43" s="360"/>
    </row>
    <row r="44" spans="1:12" s="361" customFormat="1">
      <c r="A44" s="359"/>
      <c r="B44" s="360"/>
      <c r="C44" s="360"/>
      <c r="D44" s="359"/>
      <c r="E44" s="359"/>
      <c r="F44" s="359"/>
      <c r="G44" s="359"/>
      <c r="H44" s="359"/>
      <c r="I44" s="360"/>
      <c r="J44" s="359"/>
      <c r="K44" s="359"/>
      <c r="L44" s="360"/>
    </row>
    <row r="45" spans="1:12" s="361" customFormat="1">
      <c r="A45" s="359"/>
      <c r="B45" s="360"/>
      <c r="C45" s="360"/>
      <c r="D45" s="359"/>
      <c r="E45" s="359"/>
      <c r="F45" s="359"/>
      <c r="G45" s="359"/>
      <c r="H45" s="359"/>
      <c r="I45" s="360"/>
      <c r="J45" s="359"/>
      <c r="K45" s="359"/>
      <c r="L45" s="360"/>
    </row>
    <row r="46" spans="1:12" s="361" customFormat="1">
      <c r="A46" s="359"/>
      <c r="B46" s="360"/>
      <c r="C46" s="360"/>
      <c r="D46" s="359"/>
      <c r="E46" s="359"/>
      <c r="F46" s="359"/>
      <c r="G46" s="359"/>
      <c r="H46" s="359"/>
      <c r="I46" s="360"/>
      <c r="J46" s="359"/>
      <c r="K46" s="359"/>
      <c r="L46" s="360"/>
    </row>
    <row r="47" spans="1:12" s="361" customFormat="1">
      <c r="A47" s="359"/>
      <c r="B47" s="360"/>
      <c r="C47" s="360"/>
      <c r="D47" s="359"/>
      <c r="E47" s="359"/>
      <c r="F47" s="359"/>
      <c r="G47" s="359"/>
      <c r="H47" s="359"/>
      <c r="I47" s="360"/>
      <c r="J47" s="359"/>
      <c r="K47" s="359"/>
      <c r="L47" s="360"/>
    </row>
    <row r="48" spans="1:12" s="361" customFormat="1">
      <c r="A48" s="359"/>
      <c r="B48" s="360"/>
      <c r="C48" s="360"/>
      <c r="D48" s="359"/>
      <c r="E48" s="359"/>
      <c r="F48" s="359"/>
      <c r="G48" s="359"/>
      <c r="H48" s="359"/>
      <c r="I48" s="360"/>
      <c r="J48" s="359"/>
      <c r="K48" s="359"/>
      <c r="L48" s="360"/>
    </row>
    <row r="49" spans="1:12" s="361" customFormat="1">
      <c r="A49" s="359"/>
      <c r="B49" s="360"/>
      <c r="C49" s="360"/>
      <c r="D49" s="359"/>
      <c r="E49" s="359"/>
      <c r="F49" s="359"/>
      <c r="G49" s="359"/>
      <c r="H49" s="359"/>
      <c r="I49" s="360"/>
      <c r="J49" s="359"/>
      <c r="K49" s="359"/>
      <c r="L49" s="360"/>
    </row>
    <row r="50" spans="1:12" s="361" customFormat="1">
      <c r="A50" s="359"/>
      <c r="B50" s="360"/>
      <c r="C50" s="360"/>
      <c r="D50" s="359"/>
      <c r="E50" s="359"/>
      <c r="F50" s="359"/>
      <c r="G50" s="359"/>
      <c r="H50" s="359"/>
      <c r="I50" s="360"/>
      <c r="J50" s="359"/>
      <c r="K50" s="359"/>
      <c r="L50" s="360"/>
    </row>
    <row r="51" spans="1:12" s="361" customFormat="1">
      <c r="A51" s="359"/>
      <c r="B51" s="360"/>
      <c r="C51" s="360"/>
      <c r="D51" s="359"/>
      <c r="E51" s="359"/>
      <c r="F51" s="359"/>
      <c r="G51" s="359"/>
      <c r="H51" s="359"/>
      <c r="I51" s="360"/>
      <c r="J51" s="359"/>
      <c r="K51" s="359"/>
      <c r="L51" s="360"/>
    </row>
    <row r="52" spans="1:12" s="361" customFormat="1">
      <c r="A52" s="359"/>
      <c r="B52" s="360"/>
      <c r="C52" s="360"/>
      <c r="D52" s="359"/>
      <c r="E52" s="359"/>
      <c r="F52" s="359"/>
      <c r="G52" s="359"/>
      <c r="H52" s="359"/>
      <c r="I52" s="360"/>
      <c r="J52" s="359"/>
      <c r="K52" s="359"/>
      <c r="L52" s="360"/>
    </row>
    <row r="53" spans="1:12" s="361" customFormat="1">
      <c r="A53" s="359"/>
      <c r="B53" s="360"/>
      <c r="C53" s="360"/>
      <c r="D53" s="359"/>
      <c r="E53" s="359"/>
      <c r="F53" s="359"/>
      <c r="G53" s="359"/>
      <c r="H53" s="359"/>
      <c r="I53" s="360"/>
      <c r="J53" s="359"/>
      <c r="K53" s="359"/>
      <c r="L53" s="360"/>
    </row>
    <row r="54" spans="1:12" s="361" customFormat="1">
      <c r="A54" s="359"/>
      <c r="B54" s="360"/>
      <c r="C54" s="360"/>
      <c r="D54" s="359"/>
      <c r="E54" s="359"/>
      <c r="F54" s="359"/>
      <c r="G54" s="359"/>
      <c r="H54" s="359"/>
      <c r="I54" s="360"/>
      <c r="J54" s="359"/>
      <c r="K54" s="359"/>
      <c r="L54" s="360"/>
    </row>
    <row r="55" spans="1:12" s="361" customFormat="1">
      <c r="A55" s="359"/>
      <c r="B55" s="360"/>
      <c r="C55" s="360"/>
      <c r="D55" s="359"/>
      <c r="E55" s="359"/>
      <c r="F55" s="359"/>
      <c r="G55" s="359"/>
      <c r="H55" s="359"/>
      <c r="I55" s="360"/>
      <c r="J55" s="359"/>
      <c r="K55" s="359"/>
      <c r="L55" s="360"/>
    </row>
    <row r="56" spans="1:12" s="361" customFormat="1">
      <c r="A56" s="359"/>
      <c r="B56" s="360"/>
      <c r="C56" s="360"/>
      <c r="D56" s="359"/>
      <c r="E56" s="359"/>
      <c r="F56" s="359"/>
      <c r="G56" s="359"/>
      <c r="H56" s="359"/>
      <c r="I56" s="360"/>
      <c r="J56" s="359"/>
      <c r="K56" s="359"/>
      <c r="L56" s="360"/>
    </row>
    <row r="57" spans="1:12" s="361" customFormat="1">
      <c r="A57" s="359"/>
      <c r="B57" s="360"/>
      <c r="C57" s="360"/>
      <c r="D57" s="359"/>
      <c r="E57" s="359"/>
      <c r="F57" s="359"/>
      <c r="G57" s="359"/>
      <c r="H57" s="359"/>
      <c r="I57" s="360"/>
      <c r="J57" s="359"/>
      <c r="K57" s="359"/>
      <c r="L57" s="360"/>
    </row>
    <row r="58" spans="1:12" s="361" customFormat="1">
      <c r="A58" s="359"/>
      <c r="B58" s="360"/>
      <c r="C58" s="360"/>
      <c r="D58" s="359"/>
      <c r="E58" s="359"/>
      <c r="F58" s="359"/>
      <c r="G58" s="359"/>
      <c r="H58" s="359"/>
      <c r="I58" s="360"/>
      <c r="J58" s="359"/>
      <c r="K58" s="359"/>
      <c r="L58" s="360"/>
    </row>
    <row r="59" spans="1:12" s="361" customFormat="1">
      <c r="A59" s="359"/>
      <c r="B59" s="360"/>
      <c r="C59" s="360"/>
      <c r="D59" s="359"/>
      <c r="E59" s="359"/>
      <c r="F59" s="359"/>
      <c r="G59" s="359"/>
      <c r="H59" s="359"/>
      <c r="I59" s="360"/>
      <c r="J59" s="359"/>
      <c r="K59" s="359"/>
      <c r="L59" s="360"/>
    </row>
    <row r="60" spans="1:12" s="361" customFormat="1">
      <c r="A60" s="359"/>
      <c r="B60" s="360"/>
      <c r="C60" s="360"/>
      <c r="D60" s="359"/>
      <c r="E60" s="359"/>
      <c r="F60" s="359"/>
      <c r="G60" s="359"/>
      <c r="H60" s="359"/>
      <c r="I60" s="360"/>
      <c r="J60" s="359"/>
      <c r="K60" s="359"/>
      <c r="L60" s="360"/>
    </row>
    <row r="61" spans="1:12" s="361" customFormat="1">
      <c r="A61" s="359"/>
      <c r="B61" s="360"/>
      <c r="C61" s="360"/>
      <c r="D61" s="359"/>
      <c r="E61" s="359"/>
      <c r="F61" s="359"/>
      <c r="G61" s="359"/>
      <c r="H61" s="359"/>
      <c r="I61" s="360"/>
      <c r="J61" s="359"/>
      <c r="K61" s="359"/>
      <c r="L61" s="360"/>
    </row>
    <row r="62" spans="1:12" s="361" customFormat="1">
      <c r="A62" s="359"/>
      <c r="B62" s="360"/>
      <c r="C62" s="360"/>
      <c r="D62" s="359"/>
      <c r="E62" s="359"/>
      <c r="F62" s="359"/>
      <c r="G62" s="359"/>
      <c r="H62" s="359"/>
      <c r="I62" s="360"/>
      <c r="J62" s="359"/>
      <c r="K62" s="359"/>
      <c r="L62" s="360"/>
    </row>
    <row r="63" spans="1:12" s="361" customFormat="1">
      <c r="A63" s="359"/>
      <c r="B63" s="360"/>
      <c r="C63" s="360"/>
      <c r="D63" s="359"/>
      <c r="E63" s="359"/>
      <c r="F63" s="359"/>
      <c r="G63" s="359"/>
      <c r="H63" s="359"/>
      <c r="I63" s="360"/>
      <c r="J63" s="359"/>
      <c r="K63" s="359"/>
      <c r="L63" s="360"/>
    </row>
    <row r="64" spans="1:12" s="361" customFormat="1">
      <c r="A64" s="359"/>
      <c r="B64" s="360"/>
      <c r="C64" s="360"/>
      <c r="D64" s="359"/>
      <c r="E64" s="359"/>
      <c r="F64" s="359"/>
      <c r="G64" s="359"/>
      <c r="H64" s="359"/>
      <c r="I64" s="360"/>
      <c r="J64" s="359"/>
      <c r="K64" s="359"/>
      <c r="L64" s="360"/>
    </row>
    <row r="65" spans="1:12" s="361" customFormat="1">
      <c r="A65" s="359"/>
      <c r="B65" s="360"/>
      <c r="C65" s="360"/>
      <c r="D65" s="359"/>
      <c r="E65" s="359"/>
      <c r="F65" s="359"/>
      <c r="G65" s="359"/>
      <c r="H65" s="359"/>
      <c r="I65" s="360"/>
      <c r="J65" s="359"/>
      <c r="K65" s="359"/>
      <c r="L65" s="360"/>
    </row>
    <row r="66" spans="1:12" s="361" customFormat="1">
      <c r="A66" s="359"/>
      <c r="B66" s="360"/>
      <c r="C66" s="360"/>
      <c r="D66" s="359"/>
      <c r="E66" s="359"/>
      <c r="F66" s="359"/>
      <c r="G66" s="359"/>
      <c r="H66" s="359"/>
      <c r="I66" s="360"/>
      <c r="J66" s="359"/>
      <c r="K66" s="359"/>
      <c r="L66" s="360"/>
    </row>
    <row r="67" spans="1:12" s="361" customFormat="1">
      <c r="A67" s="359"/>
      <c r="B67" s="360"/>
      <c r="C67" s="360"/>
      <c r="D67" s="359"/>
      <c r="E67" s="359"/>
      <c r="F67" s="359"/>
      <c r="G67" s="359"/>
      <c r="H67" s="359"/>
      <c r="I67" s="360"/>
      <c r="J67" s="359"/>
      <c r="K67" s="359"/>
      <c r="L67" s="360"/>
    </row>
  </sheetData>
  <sheetProtection selectLockedCells="1"/>
  <mergeCells count="15">
    <mergeCell ref="J6:L7"/>
    <mergeCell ref="A3:L3"/>
    <mergeCell ref="A4:L4"/>
    <mergeCell ref="A6:A9"/>
    <mergeCell ref="B6:C7"/>
    <mergeCell ref="D6:F7"/>
    <mergeCell ref="G6:I7"/>
    <mergeCell ref="B8:B9"/>
    <mergeCell ref="C8:C9"/>
    <mergeCell ref="D8:D9"/>
    <mergeCell ref="E8:E9"/>
    <mergeCell ref="G8:G9"/>
    <mergeCell ref="H8:H9"/>
    <mergeCell ref="J8:J9"/>
    <mergeCell ref="K8:K9"/>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Normal="100" zoomScaleSheetLayoutView="100" workbookViewId="0">
      <selection activeCell="O42" sqref="O42"/>
    </sheetView>
  </sheetViews>
  <sheetFormatPr defaultRowHeight="11.25"/>
  <cols>
    <col min="1" max="1" width="10.875" style="362" customWidth="1"/>
    <col min="2" max="2" width="8.125" style="40" customWidth="1"/>
    <col min="3" max="3" width="9.625" style="40" customWidth="1"/>
    <col min="4" max="4" width="6.125" style="39" customWidth="1"/>
    <col min="5" max="5" width="8.125" style="39" customWidth="1"/>
    <col min="6" max="6" width="9.625" style="39" customWidth="1"/>
    <col min="7" max="7" width="6.125" style="39" customWidth="1"/>
    <col min="8" max="8" width="8.125" style="39" customWidth="1"/>
    <col min="9" max="9" width="9.625" style="39" customWidth="1"/>
    <col min="10" max="10" width="6.125" style="40" customWidth="1"/>
    <col min="11" max="16384" width="9" style="348"/>
  </cols>
  <sheetData>
    <row r="1" spans="1:10" s="634" customFormat="1" ht="14.1" customHeight="1">
      <c r="A1" s="592"/>
      <c r="B1" s="591"/>
      <c r="C1" s="591"/>
      <c r="D1" s="591"/>
      <c r="E1" s="591"/>
      <c r="F1" s="591"/>
      <c r="G1" s="591"/>
      <c r="H1" s="591"/>
      <c r="I1" s="591"/>
      <c r="J1" s="649" t="s">
        <v>814</v>
      </c>
    </row>
    <row r="2" spans="1:10" ht="14.1" customHeight="1">
      <c r="A2" s="11"/>
      <c r="B2" s="11"/>
      <c r="C2" s="11"/>
      <c r="D2" s="11"/>
      <c r="E2" s="11"/>
      <c r="F2" s="11"/>
      <c r="G2" s="11"/>
      <c r="H2" s="11"/>
      <c r="I2" s="11"/>
      <c r="J2" s="11"/>
    </row>
    <row r="3" spans="1:10" s="349" customFormat="1" ht="20.100000000000001" customHeight="1">
      <c r="A3" s="1318" t="s">
        <v>685</v>
      </c>
      <c r="B3" s="1318"/>
      <c r="C3" s="1318"/>
      <c r="D3" s="1318"/>
      <c r="E3" s="1318"/>
      <c r="F3" s="1318"/>
      <c r="G3" s="1318"/>
      <c r="H3" s="1318"/>
      <c r="I3" s="1318"/>
      <c r="J3" s="1318"/>
    </row>
    <row r="4" spans="1:10" s="350" customFormat="1" ht="24" customHeight="1">
      <c r="A4" s="1319" t="s">
        <v>764</v>
      </c>
      <c r="B4" s="1319"/>
      <c r="C4" s="1319"/>
      <c r="D4" s="1319"/>
      <c r="E4" s="1319"/>
      <c r="F4" s="1319"/>
      <c r="G4" s="1319"/>
      <c r="H4" s="1319"/>
      <c r="I4" s="1319"/>
      <c r="J4" s="1319"/>
    </row>
    <row r="5" spans="1:10" s="332" customFormat="1" ht="18" customHeight="1" thickBot="1">
      <c r="A5" s="719" t="s">
        <v>187</v>
      </c>
      <c r="B5" s="720"/>
      <c r="C5" s="721"/>
      <c r="D5" s="722"/>
      <c r="E5" s="720"/>
      <c r="F5" s="721"/>
      <c r="G5" s="722"/>
      <c r="H5" s="721"/>
      <c r="I5" s="721"/>
      <c r="J5" s="723" t="s">
        <v>188</v>
      </c>
    </row>
    <row r="6" spans="1:10" s="351" customFormat="1" ht="18.95" customHeight="1">
      <c r="A6" s="1278" t="s">
        <v>313</v>
      </c>
      <c r="B6" s="1346" t="s">
        <v>306</v>
      </c>
      <c r="C6" s="1347"/>
      <c r="D6" s="1347"/>
      <c r="E6" s="1350" t="s">
        <v>617</v>
      </c>
      <c r="F6" s="1350"/>
      <c r="G6" s="1350"/>
      <c r="H6" s="1350" t="s">
        <v>618</v>
      </c>
      <c r="I6" s="1350"/>
      <c r="J6" s="1352"/>
    </row>
    <row r="7" spans="1:10" s="351" customFormat="1" ht="18.95" customHeight="1">
      <c r="A7" s="1262"/>
      <c r="B7" s="1348"/>
      <c r="C7" s="1349"/>
      <c r="D7" s="1349"/>
      <c r="E7" s="1351"/>
      <c r="F7" s="1351"/>
      <c r="G7" s="1351"/>
      <c r="H7" s="1351"/>
      <c r="I7" s="1351"/>
      <c r="J7" s="1353"/>
    </row>
    <row r="8" spans="1:10" s="351" customFormat="1" ht="18.95" customHeight="1">
      <c r="A8" s="1262"/>
      <c r="B8" s="1257" t="s">
        <v>324</v>
      </c>
      <c r="C8" s="1253" t="s">
        <v>317</v>
      </c>
      <c r="D8" s="1253"/>
      <c r="E8" s="1253" t="s">
        <v>324</v>
      </c>
      <c r="F8" s="1255" t="s">
        <v>317</v>
      </c>
      <c r="G8" s="352"/>
      <c r="H8" s="1253" t="s">
        <v>324</v>
      </c>
      <c r="I8" s="1255" t="s">
        <v>317</v>
      </c>
      <c r="J8" s="353"/>
    </row>
    <row r="9" spans="1:10" s="351" customFormat="1" ht="18.95" customHeight="1">
      <c r="A9" s="1263"/>
      <c r="B9" s="1258"/>
      <c r="C9" s="1254"/>
      <c r="D9" s="1254"/>
      <c r="E9" s="1254"/>
      <c r="F9" s="1254"/>
      <c r="G9" s="354" t="s">
        <v>322</v>
      </c>
      <c r="H9" s="1254"/>
      <c r="I9" s="1254"/>
      <c r="J9" s="355" t="s">
        <v>322</v>
      </c>
    </row>
    <row r="10" spans="1:10" s="357" customFormat="1" ht="40.5" customHeight="1">
      <c r="A10" s="907" t="s">
        <v>481</v>
      </c>
      <c r="B10" s="356">
        <v>15206</v>
      </c>
      <c r="C10" s="1329">
        <v>28326</v>
      </c>
      <c r="D10" s="1329"/>
      <c r="E10" s="356">
        <v>13347</v>
      </c>
      <c r="F10" s="356">
        <v>25972</v>
      </c>
      <c r="G10" s="356">
        <v>195</v>
      </c>
      <c r="H10" s="356">
        <v>929</v>
      </c>
      <c r="I10" s="356">
        <v>1003</v>
      </c>
      <c r="J10" s="356">
        <v>108</v>
      </c>
    </row>
    <row r="11" spans="1:10" s="357" customFormat="1" ht="40.5" customHeight="1">
      <c r="A11" s="907" t="s">
        <v>482</v>
      </c>
      <c r="B11" s="356">
        <v>11597</v>
      </c>
      <c r="C11" s="1329">
        <v>20011</v>
      </c>
      <c r="D11" s="1329"/>
      <c r="E11" s="356">
        <v>9826</v>
      </c>
      <c r="F11" s="356">
        <v>17731</v>
      </c>
      <c r="G11" s="356">
        <v>180</v>
      </c>
      <c r="H11" s="356">
        <v>682</v>
      </c>
      <c r="I11" s="356">
        <v>607</v>
      </c>
      <c r="J11" s="356">
        <v>89</v>
      </c>
    </row>
    <row r="12" spans="1:10" s="357" customFormat="1" ht="40.5" customHeight="1">
      <c r="A12" s="907" t="s">
        <v>502</v>
      </c>
      <c r="B12" s="356">
        <v>9914</v>
      </c>
      <c r="C12" s="1329">
        <v>13405</v>
      </c>
      <c r="D12" s="1329"/>
      <c r="E12" s="356">
        <v>8580</v>
      </c>
      <c r="F12" s="356">
        <v>11401</v>
      </c>
      <c r="G12" s="356">
        <v>133</v>
      </c>
      <c r="H12" s="356">
        <v>437</v>
      </c>
      <c r="I12" s="356">
        <v>533</v>
      </c>
      <c r="J12" s="356">
        <v>122</v>
      </c>
    </row>
    <row r="13" spans="1:10" s="357" customFormat="1" ht="40.5" customHeight="1">
      <c r="A13" s="907" t="s">
        <v>606</v>
      </c>
      <c r="B13" s="356">
        <v>9831</v>
      </c>
      <c r="C13" s="1329">
        <v>17511</v>
      </c>
      <c r="D13" s="1329"/>
      <c r="E13" s="356">
        <v>8487</v>
      </c>
      <c r="F13" s="356">
        <v>15575</v>
      </c>
      <c r="G13" s="356">
        <v>184</v>
      </c>
      <c r="H13" s="356">
        <v>530</v>
      </c>
      <c r="I13" s="356">
        <v>535</v>
      </c>
      <c r="J13" s="356">
        <v>101</v>
      </c>
    </row>
    <row r="14" spans="1:10" s="357" customFormat="1" ht="40.5" customHeight="1" thickBot="1">
      <c r="A14" s="972" t="s">
        <v>973</v>
      </c>
      <c r="B14" s="358">
        <v>10542</v>
      </c>
      <c r="C14" s="1330">
        <v>18776</v>
      </c>
      <c r="D14" s="1330"/>
      <c r="E14" s="781">
        <v>9346</v>
      </c>
      <c r="F14" s="781">
        <v>16984</v>
      </c>
      <c r="G14" s="781">
        <v>182</v>
      </c>
      <c r="H14" s="781">
        <v>524</v>
      </c>
      <c r="I14" s="781">
        <v>524</v>
      </c>
      <c r="J14" s="781">
        <v>100</v>
      </c>
    </row>
    <row r="15" spans="1:10" s="332" customFormat="1" ht="29.25" customHeight="1" thickBot="1">
      <c r="A15" s="1331"/>
      <c r="B15" s="1170"/>
      <c r="C15" s="1170"/>
      <c r="D15" s="1170"/>
      <c r="E15" s="1170"/>
      <c r="F15" s="1170"/>
      <c r="G15" s="1170"/>
      <c r="H15" s="1170"/>
      <c r="I15" s="1170"/>
      <c r="J15" s="1170"/>
    </row>
    <row r="16" spans="1:10" s="897" customFormat="1" ht="18.95" customHeight="1">
      <c r="A16" s="1261" t="s">
        <v>313</v>
      </c>
      <c r="B16" s="1332" t="s">
        <v>619</v>
      </c>
      <c r="C16" s="1333"/>
      <c r="D16" s="1333"/>
      <c r="E16" s="1336" t="s">
        <v>620</v>
      </c>
      <c r="F16" s="1337"/>
      <c r="G16" s="1337"/>
      <c r="H16" s="1340" t="s">
        <v>328</v>
      </c>
      <c r="I16" s="1341"/>
      <c r="J16" s="1341"/>
    </row>
    <row r="17" spans="1:12" s="897" customFormat="1" ht="18.95" customHeight="1">
      <c r="A17" s="1262"/>
      <c r="B17" s="1334"/>
      <c r="C17" s="1335"/>
      <c r="D17" s="1335"/>
      <c r="E17" s="1338"/>
      <c r="F17" s="1339"/>
      <c r="G17" s="1339"/>
      <c r="H17" s="1342"/>
      <c r="I17" s="1343"/>
      <c r="J17" s="1343"/>
    </row>
    <row r="18" spans="1:12" s="897" customFormat="1" ht="18.95" customHeight="1">
      <c r="A18" s="1262"/>
      <c r="B18" s="1257" t="s">
        <v>324</v>
      </c>
      <c r="C18" s="1255" t="s">
        <v>317</v>
      </c>
      <c r="D18" s="352"/>
      <c r="E18" s="1253" t="s">
        <v>324</v>
      </c>
      <c r="F18" s="1255" t="s">
        <v>317</v>
      </c>
      <c r="G18" s="353"/>
      <c r="H18" s="1342"/>
      <c r="I18" s="1343"/>
      <c r="J18" s="1343"/>
    </row>
    <row r="19" spans="1:12" s="897" customFormat="1" ht="18.95" customHeight="1">
      <c r="A19" s="1263"/>
      <c r="B19" s="1258"/>
      <c r="C19" s="1254"/>
      <c r="D19" s="354" t="s">
        <v>322</v>
      </c>
      <c r="E19" s="1254"/>
      <c r="F19" s="1254"/>
      <c r="G19" s="355" t="s">
        <v>558</v>
      </c>
      <c r="H19" s="1344"/>
      <c r="I19" s="1345"/>
      <c r="J19" s="1345"/>
    </row>
    <row r="20" spans="1:12" s="302" customFormat="1" ht="40.5" customHeight="1">
      <c r="A20" s="907" t="s">
        <v>481</v>
      </c>
      <c r="B20" s="356">
        <v>48</v>
      </c>
      <c r="C20" s="356">
        <v>46</v>
      </c>
      <c r="D20" s="356">
        <v>96</v>
      </c>
      <c r="E20" s="356">
        <v>882</v>
      </c>
      <c r="F20" s="356">
        <v>1305</v>
      </c>
      <c r="G20" s="356">
        <v>148</v>
      </c>
      <c r="H20" s="898"/>
      <c r="I20" s="897"/>
      <c r="J20" s="897"/>
    </row>
    <row r="21" spans="1:12" s="302" customFormat="1" ht="40.5" customHeight="1">
      <c r="A21" s="907" t="s">
        <v>482</v>
      </c>
      <c r="B21" s="356">
        <v>68</v>
      </c>
      <c r="C21" s="356">
        <v>162</v>
      </c>
      <c r="D21" s="356">
        <v>238</v>
      </c>
      <c r="E21" s="356">
        <v>1021</v>
      </c>
      <c r="F21" s="356">
        <v>1511</v>
      </c>
      <c r="G21" s="356">
        <v>148</v>
      </c>
      <c r="H21" s="898"/>
      <c r="I21" s="897"/>
      <c r="J21" s="897"/>
    </row>
    <row r="22" spans="1:12" s="302" customFormat="1" ht="40.5" customHeight="1">
      <c r="A22" s="907" t="s">
        <v>502</v>
      </c>
      <c r="B22" s="356">
        <v>141</v>
      </c>
      <c r="C22" s="356">
        <v>133</v>
      </c>
      <c r="D22" s="356">
        <v>94</v>
      </c>
      <c r="E22" s="356">
        <v>756</v>
      </c>
      <c r="F22" s="356">
        <v>1338</v>
      </c>
      <c r="G22" s="356">
        <v>177</v>
      </c>
      <c r="H22" s="898"/>
      <c r="I22" s="897"/>
      <c r="J22" s="897"/>
    </row>
    <row r="23" spans="1:12" s="302" customFormat="1" ht="40.5" customHeight="1">
      <c r="A23" s="907" t="s">
        <v>606</v>
      </c>
      <c r="B23" s="356">
        <v>112</v>
      </c>
      <c r="C23" s="356">
        <v>110</v>
      </c>
      <c r="D23" s="356">
        <v>98</v>
      </c>
      <c r="E23" s="356">
        <v>702</v>
      </c>
      <c r="F23" s="356">
        <v>1291</v>
      </c>
      <c r="G23" s="356">
        <v>184</v>
      </c>
      <c r="H23" s="898"/>
      <c r="I23" s="897"/>
      <c r="J23" s="897"/>
    </row>
    <row r="24" spans="1:12" s="302" customFormat="1" ht="40.5" customHeight="1" thickBot="1">
      <c r="A24" s="779" t="s">
        <v>975</v>
      </c>
      <c r="B24" s="782">
        <v>85</v>
      </c>
      <c r="C24" s="782">
        <v>88</v>
      </c>
      <c r="D24" s="782">
        <v>104</v>
      </c>
      <c r="E24" s="782">
        <v>587</v>
      </c>
      <c r="F24" s="782">
        <v>1180</v>
      </c>
      <c r="G24" s="782">
        <v>201</v>
      </c>
      <c r="H24" s="904"/>
      <c r="I24" s="724"/>
      <c r="J24" s="724"/>
    </row>
    <row r="25" spans="1:12" s="298" customFormat="1" ht="11.1" customHeight="1">
      <c r="A25" s="895" t="s">
        <v>614</v>
      </c>
      <c r="B25" s="293"/>
      <c r="C25" s="294"/>
      <c r="D25" s="295"/>
      <c r="E25" s="296"/>
      <c r="F25" s="294"/>
      <c r="G25" s="295"/>
      <c r="H25" s="293"/>
      <c r="I25" s="296"/>
      <c r="J25" s="297" t="s">
        <v>1</v>
      </c>
      <c r="L25" s="327"/>
    </row>
    <row r="26" spans="1:12" s="361" customFormat="1">
      <c r="A26" s="359"/>
      <c r="B26" s="360"/>
      <c r="C26" s="360"/>
      <c r="D26" s="359"/>
      <c r="E26" s="359"/>
      <c r="F26" s="359"/>
      <c r="G26" s="359"/>
      <c r="H26" s="359"/>
      <c r="I26" s="359"/>
      <c r="J26" s="360"/>
    </row>
    <row r="27" spans="1:12" s="361" customFormat="1">
      <c r="A27" s="359"/>
      <c r="B27" s="360"/>
      <c r="C27" s="360"/>
      <c r="D27" s="359"/>
      <c r="E27" s="359"/>
      <c r="F27" s="359"/>
      <c r="G27" s="359"/>
      <c r="H27" s="359"/>
      <c r="I27" s="359"/>
      <c r="J27" s="360"/>
    </row>
    <row r="28" spans="1:12" s="361" customFormat="1">
      <c r="A28" s="359"/>
      <c r="B28" s="360"/>
      <c r="C28" s="360"/>
      <c r="D28" s="359"/>
      <c r="E28" s="359"/>
      <c r="F28" s="359"/>
      <c r="G28" s="359"/>
      <c r="H28" s="359"/>
      <c r="I28" s="359"/>
      <c r="J28" s="360"/>
    </row>
    <row r="29" spans="1:12" s="361" customFormat="1">
      <c r="A29" s="359"/>
      <c r="B29" s="360"/>
      <c r="C29" s="360"/>
      <c r="D29" s="359"/>
      <c r="E29" s="359"/>
      <c r="F29" s="359"/>
      <c r="G29" s="359"/>
      <c r="H29" s="359"/>
      <c r="I29" s="359"/>
      <c r="J29" s="360"/>
    </row>
    <row r="30" spans="1:12" s="361" customFormat="1">
      <c r="A30" s="359"/>
      <c r="B30" s="360"/>
      <c r="C30" s="360"/>
      <c r="D30" s="359"/>
      <c r="E30" s="359"/>
      <c r="F30" s="359"/>
      <c r="G30" s="359"/>
      <c r="H30" s="359"/>
      <c r="I30" s="359"/>
      <c r="J30" s="360"/>
    </row>
    <row r="31" spans="1:12" s="361" customFormat="1">
      <c r="A31" s="359"/>
      <c r="B31" s="360"/>
      <c r="C31" s="360"/>
      <c r="D31" s="359"/>
      <c r="E31" s="359"/>
      <c r="F31" s="359"/>
      <c r="G31" s="359"/>
      <c r="H31" s="359"/>
      <c r="I31" s="359"/>
      <c r="J31" s="360"/>
    </row>
    <row r="32" spans="1:12" s="361" customFormat="1">
      <c r="A32" s="359"/>
      <c r="B32" s="360"/>
      <c r="C32" s="360"/>
      <c r="D32" s="359"/>
      <c r="E32" s="359"/>
      <c r="F32" s="359"/>
      <c r="G32" s="359"/>
      <c r="H32" s="359"/>
      <c r="I32" s="359"/>
      <c r="J32" s="360"/>
    </row>
    <row r="33" spans="1:10" s="361" customFormat="1">
      <c r="A33" s="359"/>
      <c r="B33" s="360"/>
      <c r="C33" s="360"/>
      <c r="D33" s="359"/>
      <c r="E33" s="359"/>
      <c r="F33" s="359"/>
      <c r="G33" s="359"/>
      <c r="H33" s="359"/>
      <c r="I33" s="359"/>
      <c r="J33" s="360"/>
    </row>
    <row r="34" spans="1:10" s="361" customFormat="1">
      <c r="A34" s="359"/>
      <c r="B34" s="360"/>
      <c r="C34" s="360"/>
      <c r="D34" s="359"/>
      <c r="E34" s="359"/>
      <c r="F34" s="359"/>
      <c r="G34" s="359"/>
      <c r="H34" s="359"/>
      <c r="I34" s="359"/>
      <c r="J34" s="360"/>
    </row>
    <row r="35" spans="1:10" s="361" customFormat="1">
      <c r="A35" s="359"/>
      <c r="B35" s="360"/>
      <c r="C35" s="360"/>
      <c r="D35" s="359"/>
      <c r="E35" s="359"/>
      <c r="F35" s="359"/>
      <c r="G35" s="359"/>
      <c r="H35" s="359"/>
      <c r="I35" s="359"/>
      <c r="J35" s="360"/>
    </row>
    <row r="36" spans="1:10" s="361" customFormat="1">
      <c r="A36" s="359"/>
      <c r="B36" s="360"/>
      <c r="C36" s="360"/>
      <c r="D36" s="359"/>
      <c r="E36" s="359"/>
      <c r="F36" s="359"/>
      <c r="G36" s="359"/>
      <c r="H36" s="359"/>
      <c r="I36" s="359"/>
      <c r="J36" s="360"/>
    </row>
    <row r="37" spans="1:10" s="361" customFormat="1">
      <c r="A37" s="359"/>
      <c r="B37" s="360"/>
      <c r="C37" s="360"/>
      <c r="D37" s="359"/>
      <c r="E37" s="359"/>
      <c r="F37" s="359"/>
      <c r="G37" s="359"/>
      <c r="H37" s="359"/>
      <c r="I37" s="359"/>
      <c r="J37" s="360"/>
    </row>
    <row r="38" spans="1:10" s="361" customFormat="1">
      <c r="A38" s="359"/>
      <c r="B38" s="360"/>
      <c r="C38" s="360"/>
      <c r="D38" s="359"/>
      <c r="E38" s="359"/>
      <c r="F38" s="359"/>
      <c r="G38" s="359"/>
      <c r="H38" s="359"/>
      <c r="I38" s="359"/>
      <c r="J38" s="360"/>
    </row>
    <row r="39" spans="1:10" s="361" customFormat="1">
      <c r="A39" s="359"/>
      <c r="B39" s="360"/>
      <c r="C39" s="360"/>
      <c r="D39" s="359"/>
      <c r="E39" s="359"/>
      <c r="F39" s="359"/>
      <c r="G39" s="359"/>
      <c r="H39" s="359"/>
      <c r="I39" s="359"/>
      <c r="J39" s="360"/>
    </row>
    <row r="40" spans="1:10" s="361" customFormat="1">
      <c r="A40" s="359"/>
      <c r="B40" s="360"/>
      <c r="C40" s="360"/>
      <c r="D40" s="359"/>
      <c r="E40" s="359"/>
      <c r="F40" s="359"/>
      <c r="G40" s="359"/>
      <c r="H40" s="359"/>
      <c r="I40" s="359"/>
      <c r="J40" s="360"/>
    </row>
    <row r="41" spans="1:10" s="361" customFormat="1">
      <c r="A41" s="359"/>
      <c r="B41" s="360"/>
      <c r="C41" s="360"/>
      <c r="D41" s="359"/>
      <c r="E41" s="359"/>
      <c r="F41" s="359"/>
      <c r="G41" s="359"/>
      <c r="H41" s="359"/>
      <c r="I41" s="359"/>
      <c r="J41" s="360"/>
    </row>
    <row r="42" spans="1:10" s="361" customFormat="1">
      <c r="A42" s="359"/>
      <c r="B42" s="360"/>
      <c r="C42" s="360"/>
      <c r="D42" s="359"/>
      <c r="E42" s="359"/>
      <c r="F42" s="359"/>
      <c r="G42" s="359"/>
      <c r="H42" s="359"/>
      <c r="I42" s="359"/>
      <c r="J42" s="360"/>
    </row>
    <row r="43" spans="1:10" s="361" customFormat="1">
      <c r="A43" s="359"/>
      <c r="B43" s="360"/>
      <c r="C43" s="360"/>
      <c r="D43" s="359"/>
      <c r="E43" s="359"/>
      <c r="F43" s="359"/>
      <c r="G43" s="359"/>
      <c r="H43" s="359"/>
      <c r="I43" s="359"/>
      <c r="J43" s="360"/>
    </row>
    <row r="44" spans="1:10" s="361" customFormat="1">
      <c r="A44" s="359"/>
      <c r="B44" s="360"/>
      <c r="C44" s="360"/>
      <c r="D44" s="359"/>
      <c r="E44" s="359"/>
      <c r="F44" s="359"/>
      <c r="G44" s="359"/>
      <c r="H44" s="359"/>
      <c r="I44" s="359"/>
      <c r="J44" s="360"/>
    </row>
    <row r="45" spans="1:10" s="361" customFormat="1">
      <c r="A45" s="359"/>
      <c r="B45" s="360"/>
      <c r="C45" s="360"/>
      <c r="D45" s="359"/>
      <c r="E45" s="359"/>
      <c r="F45" s="359"/>
      <c r="G45" s="359"/>
      <c r="H45" s="359"/>
      <c r="I45" s="359"/>
      <c r="J45" s="360"/>
    </row>
    <row r="46" spans="1:10" s="361" customFormat="1">
      <c r="A46" s="359"/>
      <c r="B46" s="360"/>
      <c r="C46" s="360"/>
      <c r="D46" s="359"/>
      <c r="E46" s="359"/>
      <c r="F46" s="359"/>
      <c r="G46" s="359"/>
      <c r="H46" s="359"/>
      <c r="I46" s="359"/>
      <c r="J46" s="360"/>
    </row>
    <row r="47" spans="1:10" s="361" customFormat="1">
      <c r="A47" s="359"/>
      <c r="B47" s="360"/>
      <c r="C47" s="360"/>
      <c r="D47" s="359"/>
      <c r="E47" s="359"/>
      <c r="F47" s="359"/>
      <c r="G47" s="359"/>
      <c r="H47" s="359"/>
      <c r="I47" s="359"/>
      <c r="J47" s="360"/>
    </row>
    <row r="48" spans="1:10" s="361" customFormat="1">
      <c r="A48" s="359"/>
      <c r="B48" s="360"/>
      <c r="C48" s="360"/>
      <c r="D48" s="359"/>
      <c r="E48" s="359"/>
      <c r="F48" s="359"/>
      <c r="G48" s="359"/>
      <c r="H48" s="359"/>
      <c r="I48" s="359"/>
      <c r="J48" s="360"/>
    </row>
    <row r="49" spans="1:10" s="361" customFormat="1">
      <c r="A49" s="359"/>
      <c r="B49" s="360"/>
      <c r="C49" s="360"/>
      <c r="D49" s="359"/>
      <c r="E49" s="359"/>
      <c r="F49" s="359"/>
      <c r="G49" s="359"/>
      <c r="H49" s="359"/>
      <c r="I49" s="359"/>
      <c r="J49" s="360"/>
    </row>
    <row r="50" spans="1:10" s="361" customFormat="1">
      <c r="A50" s="359"/>
      <c r="B50" s="360"/>
      <c r="C50" s="360"/>
      <c r="D50" s="359"/>
      <c r="E50" s="359"/>
      <c r="F50" s="359"/>
      <c r="G50" s="359"/>
      <c r="H50" s="359"/>
      <c r="I50" s="359"/>
      <c r="J50" s="360"/>
    </row>
    <row r="51" spans="1:10" s="361" customFormat="1">
      <c r="A51" s="359"/>
      <c r="B51" s="360"/>
      <c r="C51" s="360"/>
      <c r="D51" s="359"/>
      <c r="E51" s="359"/>
      <c r="F51" s="359"/>
      <c r="G51" s="359"/>
      <c r="H51" s="359"/>
      <c r="I51" s="359"/>
      <c r="J51" s="360"/>
    </row>
    <row r="52" spans="1:10" s="361" customFormat="1">
      <c r="A52" s="359"/>
      <c r="B52" s="360"/>
      <c r="C52" s="360"/>
      <c r="D52" s="359"/>
      <c r="E52" s="359"/>
      <c r="F52" s="359"/>
      <c r="G52" s="359"/>
      <c r="H52" s="359"/>
      <c r="I52" s="359"/>
      <c r="J52" s="360"/>
    </row>
    <row r="53" spans="1:10" s="361" customFormat="1">
      <c r="A53" s="359"/>
      <c r="B53" s="360"/>
      <c r="C53" s="360"/>
      <c r="D53" s="359"/>
      <c r="E53" s="359"/>
      <c r="F53" s="359"/>
      <c r="G53" s="359"/>
      <c r="H53" s="359"/>
      <c r="I53" s="359"/>
      <c r="J53" s="360"/>
    </row>
    <row r="54" spans="1:10" s="361" customFormat="1">
      <c r="A54" s="359"/>
      <c r="B54" s="360"/>
      <c r="C54" s="360"/>
      <c r="D54" s="359"/>
      <c r="E54" s="359"/>
      <c r="F54" s="359"/>
      <c r="G54" s="359"/>
      <c r="H54" s="359"/>
      <c r="I54" s="359"/>
      <c r="J54" s="360"/>
    </row>
    <row r="55" spans="1:10" s="361" customFormat="1">
      <c r="A55" s="359"/>
      <c r="B55" s="360"/>
      <c r="C55" s="360"/>
      <c r="D55" s="359"/>
      <c r="E55" s="359"/>
      <c r="F55" s="359"/>
      <c r="G55" s="359"/>
      <c r="H55" s="359"/>
      <c r="I55" s="359"/>
      <c r="J55" s="360"/>
    </row>
    <row r="56" spans="1:10" s="361" customFormat="1">
      <c r="A56" s="359"/>
      <c r="B56" s="360"/>
      <c r="C56" s="360"/>
      <c r="D56" s="359"/>
      <c r="E56" s="359"/>
      <c r="F56" s="359"/>
      <c r="G56" s="359"/>
      <c r="H56" s="359"/>
      <c r="I56" s="359"/>
      <c r="J56" s="360"/>
    </row>
    <row r="57" spans="1:10" s="361" customFormat="1">
      <c r="A57" s="359"/>
      <c r="B57" s="360"/>
      <c r="C57" s="360"/>
      <c r="D57" s="359"/>
      <c r="E57" s="359"/>
      <c r="F57" s="359"/>
      <c r="G57" s="359"/>
      <c r="H57" s="359"/>
      <c r="I57" s="359"/>
      <c r="J57" s="360"/>
    </row>
    <row r="58" spans="1:10" s="361" customFormat="1">
      <c r="A58" s="359"/>
      <c r="B58" s="360"/>
      <c r="C58" s="360"/>
      <c r="D58" s="359"/>
      <c r="E58" s="359"/>
      <c r="F58" s="359"/>
      <c r="G58" s="359"/>
      <c r="H58" s="359"/>
      <c r="I58" s="359"/>
      <c r="J58" s="360"/>
    </row>
    <row r="59" spans="1:10" s="361" customFormat="1">
      <c r="A59" s="359"/>
      <c r="B59" s="360"/>
      <c r="C59" s="360"/>
      <c r="D59" s="359"/>
      <c r="E59" s="359"/>
      <c r="F59" s="359"/>
      <c r="G59" s="359"/>
      <c r="H59" s="359"/>
      <c r="I59" s="359"/>
      <c r="J59" s="360"/>
    </row>
    <row r="60" spans="1:10" s="361" customFormat="1">
      <c r="A60" s="359"/>
      <c r="B60" s="360"/>
      <c r="C60" s="360"/>
      <c r="D60" s="359"/>
      <c r="E60" s="359"/>
      <c r="F60" s="359"/>
      <c r="G60" s="359"/>
      <c r="H60" s="359"/>
      <c r="I60" s="359"/>
      <c r="J60" s="360"/>
    </row>
    <row r="61" spans="1:10" s="361" customFormat="1">
      <c r="A61" s="359"/>
      <c r="B61" s="360"/>
      <c r="C61" s="360"/>
      <c r="D61" s="359"/>
      <c r="E61" s="359"/>
      <c r="F61" s="359"/>
      <c r="G61" s="359"/>
      <c r="H61" s="359"/>
      <c r="I61" s="359"/>
      <c r="J61" s="360"/>
    </row>
    <row r="62" spans="1:10" s="361" customFormat="1">
      <c r="A62" s="359"/>
      <c r="B62" s="360"/>
      <c r="C62" s="360"/>
      <c r="D62" s="359"/>
      <c r="E62" s="359"/>
      <c r="F62" s="359"/>
      <c r="G62" s="359"/>
      <c r="H62" s="359"/>
      <c r="I62" s="359"/>
      <c r="J62" s="360"/>
    </row>
    <row r="63" spans="1:10" s="361" customFormat="1">
      <c r="A63" s="359"/>
      <c r="B63" s="360"/>
      <c r="C63" s="360"/>
      <c r="D63" s="359"/>
      <c r="E63" s="359"/>
      <c r="F63" s="359"/>
      <c r="G63" s="359"/>
      <c r="H63" s="359"/>
      <c r="I63" s="359"/>
      <c r="J63" s="360"/>
    </row>
    <row r="64" spans="1:10" s="361" customFormat="1">
      <c r="A64" s="359"/>
      <c r="B64" s="360"/>
      <c r="C64" s="360"/>
      <c r="D64" s="359"/>
      <c r="E64" s="359"/>
      <c r="F64" s="359"/>
      <c r="G64" s="359"/>
      <c r="H64" s="359"/>
      <c r="I64" s="359"/>
      <c r="J64" s="360"/>
    </row>
    <row r="65" spans="1:10" s="361" customFormat="1">
      <c r="A65" s="359"/>
      <c r="B65" s="360"/>
      <c r="C65" s="360"/>
      <c r="D65" s="359"/>
      <c r="E65" s="359"/>
      <c r="F65" s="359"/>
      <c r="G65" s="359"/>
      <c r="H65" s="359"/>
      <c r="I65" s="359"/>
      <c r="J65" s="360"/>
    </row>
    <row r="66" spans="1:10" s="361" customFormat="1">
      <c r="A66" s="359"/>
      <c r="B66" s="360"/>
      <c r="C66" s="360"/>
      <c r="D66" s="359"/>
      <c r="E66" s="359"/>
      <c r="F66" s="359"/>
      <c r="G66" s="359"/>
      <c r="H66" s="359"/>
      <c r="I66" s="359"/>
      <c r="J66" s="360"/>
    </row>
    <row r="67" spans="1:10" s="361" customFormat="1">
      <c r="A67" s="359"/>
      <c r="B67" s="360"/>
      <c r="C67" s="360"/>
      <c r="D67" s="359"/>
      <c r="E67" s="359"/>
      <c r="F67" s="359"/>
      <c r="G67" s="359"/>
      <c r="H67" s="359"/>
      <c r="I67" s="359"/>
      <c r="J67" s="360"/>
    </row>
    <row r="68" spans="1:10" s="361" customFormat="1">
      <c r="A68" s="359"/>
      <c r="B68" s="360"/>
      <c r="C68" s="360"/>
      <c r="D68" s="359"/>
      <c r="E68" s="359"/>
      <c r="F68" s="359"/>
      <c r="G68" s="359"/>
      <c r="H68" s="359"/>
      <c r="I68" s="359"/>
      <c r="J68" s="360"/>
    </row>
    <row r="69" spans="1:10" s="361" customFormat="1">
      <c r="A69" s="359"/>
      <c r="B69" s="360"/>
      <c r="C69" s="360"/>
      <c r="D69" s="359"/>
      <c r="E69" s="359"/>
      <c r="F69" s="359"/>
      <c r="G69" s="359"/>
      <c r="H69" s="359"/>
      <c r="I69" s="359"/>
      <c r="J69" s="360"/>
    </row>
    <row r="70" spans="1:10" s="361" customFormat="1">
      <c r="A70" s="359"/>
      <c r="B70" s="360"/>
      <c r="C70" s="360"/>
      <c r="D70" s="359"/>
      <c r="E70" s="359"/>
      <c r="F70" s="359"/>
      <c r="G70" s="359"/>
      <c r="H70" s="359"/>
      <c r="I70" s="359"/>
      <c r="J70" s="360"/>
    </row>
    <row r="71" spans="1:10" s="361" customFormat="1">
      <c r="A71" s="359"/>
      <c r="B71" s="360"/>
      <c r="C71" s="360"/>
      <c r="D71" s="359"/>
      <c r="E71" s="359"/>
      <c r="F71" s="359"/>
      <c r="G71" s="359"/>
      <c r="H71" s="359"/>
      <c r="I71" s="359"/>
      <c r="J71" s="360"/>
    </row>
    <row r="72" spans="1:10" s="361" customFormat="1">
      <c r="A72" s="359"/>
      <c r="B72" s="360"/>
      <c r="C72" s="360"/>
      <c r="D72" s="359"/>
      <c r="E72" s="359"/>
      <c r="F72" s="359"/>
      <c r="G72" s="359"/>
      <c r="H72" s="359"/>
      <c r="I72" s="359"/>
      <c r="J72" s="360"/>
    </row>
    <row r="73" spans="1:10" s="361" customFormat="1">
      <c r="A73" s="359"/>
      <c r="B73" s="360"/>
      <c r="C73" s="360"/>
      <c r="D73" s="359"/>
      <c r="E73" s="359"/>
      <c r="F73" s="359"/>
      <c r="G73" s="359"/>
      <c r="H73" s="359"/>
      <c r="I73" s="359"/>
      <c r="J73" s="360"/>
    </row>
    <row r="74" spans="1:10" s="361" customFormat="1">
      <c r="A74" s="359"/>
      <c r="B74" s="360"/>
      <c r="C74" s="360"/>
      <c r="D74" s="359"/>
      <c r="E74" s="359"/>
      <c r="F74" s="359"/>
      <c r="G74" s="359"/>
      <c r="H74" s="359"/>
      <c r="I74" s="359"/>
      <c r="J74" s="360"/>
    </row>
    <row r="75" spans="1:10" s="361" customFormat="1">
      <c r="A75" s="359"/>
      <c r="B75" s="360"/>
      <c r="C75" s="360"/>
      <c r="D75" s="359"/>
      <c r="E75" s="359"/>
      <c r="F75" s="359"/>
      <c r="G75" s="359"/>
      <c r="H75" s="359"/>
      <c r="I75" s="359"/>
      <c r="J75" s="360"/>
    </row>
    <row r="76" spans="1:10" s="361" customFormat="1">
      <c r="A76" s="359"/>
      <c r="B76" s="360"/>
      <c r="C76" s="360"/>
      <c r="D76" s="359"/>
      <c r="E76" s="359"/>
      <c r="F76" s="359"/>
      <c r="G76" s="359"/>
      <c r="H76" s="359"/>
      <c r="I76" s="359"/>
      <c r="J76" s="360"/>
    </row>
    <row r="77" spans="1:10" s="361" customFormat="1">
      <c r="A77" s="359"/>
      <c r="B77" s="360"/>
      <c r="C77" s="360"/>
      <c r="D77" s="359"/>
      <c r="E77" s="359"/>
      <c r="F77" s="359"/>
      <c r="G77" s="359"/>
      <c r="H77" s="359"/>
      <c r="I77" s="359"/>
      <c r="J77" s="360"/>
    </row>
    <row r="78" spans="1:10" s="361" customFormat="1">
      <c r="A78" s="359"/>
      <c r="B78" s="360"/>
      <c r="C78" s="360"/>
      <c r="D78" s="359"/>
      <c r="E78" s="359"/>
      <c r="F78" s="359"/>
      <c r="G78" s="359"/>
      <c r="H78" s="359"/>
      <c r="I78" s="359"/>
      <c r="J78" s="360"/>
    </row>
    <row r="79" spans="1:10" s="361" customFormat="1">
      <c r="A79" s="359"/>
      <c r="B79" s="360"/>
      <c r="C79" s="360"/>
      <c r="D79" s="359"/>
      <c r="E79" s="359"/>
      <c r="F79" s="359"/>
      <c r="G79" s="359"/>
      <c r="H79" s="359"/>
      <c r="I79" s="359"/>
      <c r="J79" s="360"/>
    </row>
    <row r="80" spans="1:10" s="361" customFormat="1">
      <c r="A80" s="359"/>
      <c r="B80" s="360"/>
      <c r="C80" s="360"/>
      <c r="D80" s="359"/>
      <c r="E80" s="359"/>
      <c r="F80" s="359"/>
      <c r="G80" s="359"/>
      <c r="H80" s="359"/>
      <c r="I80" s="359"/>
      <c r="J80" s="360"/>
    </row>
    <row r="81" spans="1:10" s="361" customFormat="1">
      <c r="A81" s="359"/>
      <c r="B81" s="360"/>
      <c r="C81" s="360"/>
      <c r="D81" s="359"/>
      <c r="E81" s="359"/>
      <c r="F81" s="359"/>
      <c r="G81" s="359"/>
      <c r="H81" s="359"/>
      <c r="I81" s="359"/>
      <c r="J81" s="360"/>
    </row>
    <row r="82" spans="1:10" s="361" customFormat="1">
      <c r="A82" s="359"/>
      <c r="B82" s="360"/>
      <c r="C82" s="360"/>
      <c r="D82" s="359"/>
      <c r="E82" s="359"/>
      <c r="F82" s="359"/>
      <c r="G82" s="359"/>
      <c r="H82" s="359"/>
      <c r="I82" s="359"/>
      <c r="J82" s="360"/>
    </row>
    <row r="83" spans="1:10" s="361" customFormat="1">
      <c r="A83" s="359"/>
      <c r="B83" s="360"/>
      <c r="C83" s="360"/>
      <c r="D83" s="359"/>
      <c r="E83" s="359"/>
      <c r="F83" s="359"/>
      <c r="G83" s="359"/>
      <c r="H83" s="359"/>
      <c r="I83" s="359"/>
      <c r="J83" s="360"/>
    </row>
  </sheetData>
  <sheetProtection selectLockedCells="1"/>
  <mergeCells count="26">
    <mergeCell ref="C12:D12"/>
    <mergeCell ref="A3:J3"/>
    <mergeCell ref="A4:J4"/>
    <mergeCell ref="A6:A9"/>
    <mergeCell ref="B6:D7"/>
    <mergeCell ref="E6:G7"/>
    <mergeCell ref="H6:J7"/>
    <mergeCell ref="B8:B9"/>
    <mergeCell ref="C8:D9"/>
    <mergeCell ref="E8:E9"/>
    <mergeCell ref="F8:F9"/>
    <mergeCell ref="H8:H9"/>
    <mergeCell ref="I8:I9"/>
    <mergeCell ref="C10:D10"/>
    <mergeCell ref="C11:D11"/>
    <mergeCell ref="C13:D13"/>
    <mergeCell ref="C14:D14"/>
    <mergeCell ref="A15:J15"/>
    <mergeCell ref="A16:A19"/>
    <mergeCell ref="B16:D17"/>
    <mergeCell ref="E16:G17"/>
    <mergeCell ref="H16:J19"/>
    <mergeCell ref="B18:B19"/>
    <mergeCell ref="C18:C19"/>
    <mergeCell ref="E18:E19"/>
    <mergeCell ref="F18:F19"/>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view="pageBreakPreview" zoomScaleNormal="100" zoomScaleSheetLayoutView="100" workbookViewId="0">
      <selection activeCell="O42" sqref="O42"/>
    </sheetView>
  </sheetViews>
  <sheetFormatPr defaultRowHeight="12"/>
  <cols>
    <col min="1" max="1" width="12.625" style="344" customWidth="1"/>
    <col min="2" max="3" width="13.875" style="345" customWidth="1"/>
    <col min="4" max="4" width="13.875" style="346" customWidth="1"/>
    <col min="5" max="5" width="14.125" style="347" customWidth="1"/>
    <col min="6" max="6" width="13.875" style="346" customWidth="1"/>
    <col min="7" max="16384" width="9" style="299"/>
  </cols>
  <sheetData>
    <row r="1" spans="1:6" s="632" customFormat="1" ht="14.1" customHeight="1">
      <c r="A1" s="592" t="s">
        <v>815</v>
      </c>
      <c r="B1" s="591"/>
      <c r="C1" s="591"/>
      <c r="D1" s="591"/>
      <c r="E1" s="591"/>
      <c r="F1" s="589"/>
    </row>
    <row r="2" spans="1:6" ht="14.1" customHeight="1">
      <c r="A2" s="11"/>
      <c r="B2" s="11"/>
      <c r="C2" s="11"/>
      <c r="D2" s="11"/>
      <c r="E2" s="11"/>
      <c r="F2" s="11"/>
    </row>
    <row r="3" spans="1:6" s="707" customFormat="1" ht="20.100000000000001" customHeight="1">
      <c r="A3" s="1362" t="s">
        <v>686</v>
      </c>
      <c r="B3" s="1362"/>
      <c r="C3" s="1362"/>
      <c r="D3" s="1362"/>
      <c r="E3" s="1362"/>
      <c r="F3" s="1362"/>
    </row>
    <row r="4" spans="1:6" s="707" customFormat="1" ht="24" customHeight="1">
      <c r="A4" s="1363" t="s">
        <v>687</v>
      </c>
      <c r="B4" s="1363"/>
      <c r="C4" s="1363"/>
      <c r="D4" s="1363"/>
      <c r="E4" s="1363"/>
      <c r="F4" s="1363"/>
    </row>
    <row r="5" spans="1:6" s="332" customFormat="1" ht="18" customHeight="1" thickBot="1">
      <c r="A5" s="285" t="s">
        <v>187</v>
      </c>
      <c r="B5" s="331"/>
      <c r="D5" s="333"/>
      <c r="E5" s="331"/>
      <c r="F5" s="286" t="s">
        <v>188</v>
      </c>
    </row>
    <row r="6" spans="1:6" s="897" customFormat="1" ht="23.45" customHeight="1">
      <c r="A6" s="1278" t="s">
        <v>477</v>
      </c>
      <c r="B6" s="1356" t="s">
        <v>329</v>
      </c>
      <c r="C6" s="1364"/>
      <c r="D6" s="1365" t="s">
        <v>621</v>
      </c>
      <c r="E6" s="1366"/>
      <c r="F6" s="1366"/>
    </row>
    <row r="7" spans="1:6" s="897" customFormat="1" ht="23.45" customHeight="1">
      <c r="A7" s="1262"/>
      <c r="B7" s="1358" t="s">
        <v>97</v>
      </c>
      <c r="C7" s="1367" t="s">
        <v>330</v>
      </c>
      <c r="D7" s="1367" t="s">
        <v>97</v>
      </c>
      <c r="E7" s="1360" t="s">
        <v>317</v>
      </c>
      <c r="F7" s="334"/>
    </row>
    <row r="8" spans="1:6" s="897" customFormat="1" ht="23.45" customHeight="1">
      <c r="A8" s="1263"/>
      <c r="B8" s="1359"/>
      <c r="C8" s="1368"/>
      <c r="D8" s="1368"/>
      <c r="E8" s="1361"/>
      <c r="F8" s="335" t="s">
        <v>331</v>
      </c>
    </row>
    <row r="9" spans="1:6" s="897" customFormat="1" ht="40.5" customHeight="1">
      <c r="A9" s="907" t="s">
        <v>481</v>
      </c>
      <c r="B9" s="44">
        <v>4976</v>
      </c>
      <c r="C9" s="44">
        <v>107648</v>
      </c>
      <c r="D9" s="44">
        <v>1740</v>
      </c>
      <c r="E9" s="44">
        <v>24134</v>
      </c>
      <c r="F9" s="44">
        <v>1387</v>
      </c>
    </row>
    <row r="10" spans="1:6" s="897" customFormat="1" ht="40.5" customHeight="1">
      <c r="A10" s="907" t="s">
        <v>482</v>
      </c>
      <c r="B10" s="44">
        <v>4482</v>
      </c>
      <c r="C10" s="44">
        <v>99115</v>
      </c>
      <c r="D10" s="44">
        <v>1506</v>
      </c>
      <c r="E10" s="44">
        <v>19668</v>
      </c>
      <c r="F10" s="44">
        <v>1306</v>
      </c>
    </row>
    <row r="11" spans="1:6" s="897" customFormat="1" ht="40.5" customHeight="1">
      <c r="A11" s="907" t="s">
        <v>502</v>
      </c>
      <c r="B11" s="44">
        <v>5364</v>
      </c>
      <c r="C11" s="44">
        <v>107967</v>
      </c>
      <c r="D11" s="44">
        <v>1711</v>
      </c>
      <c r="E11" s="44">
        <v>22363</v>
      </c>
      <c r="F11" s="44">
        <v>1307</v>
      </c>
    </row>
    <row r="12" spans="1:6" s="897" customFormat="1" ht="40.5" customHeight="1">
      <c r="A12" s="907" t="s">
        <v>606</v>
      </c>
      <c r="B12" s="44">
        <v>4323</v>
      </c>
      <c r="C12" s="44">
        <v>75722</v>
      </c>
      <c r="D12" s="44">
        <v>1380</v>
      </c>
      <c r="E12" s="44">
        <v>17554</v>
      </c>
      <c r="F12" s="44">
        <v>1272</v>
      </c>
    </row>
    <row r="13" spans="1:6" s="302" customFormat="1" ht="40.5" customHeight="1" thickBot="1">
      <c r="A13" s="972" t="s">
        <v>973</v>
      </c>
      <c r="B13" s="336">
        <v>4898</v>
      </c>
      <c r="C13" s="336">
        <v>99039</v>
      </c>
      <c r="D13" s="783">
        <v>1414</v>
      </c>
      <c r="E13" s="800">
        <v>18056</v>
      </c>
      <c r="F13" s="783">
        <v>1277</v>
      </c>
    </row>
    <row r="14" spans="1:6" s="897" customFormat="1" ht="30" customHeight="1" thickBot="1">
      <c r="A14" s="1354"/>
      <c r="B14" s="1355"/>
      <c r="C14" s="1355"/>
      <c r="D14" s="1355"/>
      <c r="E14" s="1355"/>
      <c r="F14" s="1355"/>
    </row>
    <row r="15" spans="1:6" s="897" customFormat="1" ht="23.45" customHeight="1">
      <c r="A15" s="1261" t="s">
        <v>477</v>
      </c>
      <c r="B15" s="1356" t="s">
        <v>622</v>
      </c>
      <c r="C15" s="1357"/>
      <c r="D15" s="1357"/>
      <c r="E15" s="1340" t="s">
        <v>528</v>
      </c>
      <c r="F15" s="1341"/>
    </row>
    <row r="16" spans="1:6" s="897" customFormat="1" ht="23.45" customHeight="1">
      <c r="A16" s="1262"/>
      <c r="B16" s="1358" t="s">
        <v>97</v>
      </c>
      <c r="C16" s="1360" t="s">
        <v>330</v>
      </c>
      <c r="D16" s="334"/>
      <c r="E16" s="1342"/>
      <c r="F16" s="1343"/>
    </row>
    <row r="17" spans="1:6" s="897" customFormat="1" ht="23.45" customHeight="1">
      <c r="A17" s="1263"/>
      <c r="B17" s="1359"/>
      <c r="C17" s="1361"/>
      <c r="D17" s="335" t="s">
        <v>331</v>
      </c>
      <c r="E17" s="1344"/>
      <c r="F17" s="1345"/>
    </row>
    <row r="18" spans="1:6" s="897" customFormat="1" ht="40.5" customHeight="1">
      <c r="A18" s="907" t="s">
        <v>481</v>
      </c>
      <c r="B18" s="912">
        <v>3236</v>
      </c>
      <c r="C18" s="913">
        <v>83514</v>
      </c>
      <c r="D18" s="913">
        <v>2581</v>
      </c>
    </row>
    <row r="19" spans="1:6" s="897" customFormat="1" ht="40.5" customHeight="1">
      <c r="A19" s="907" t="s">
        <v>482</v>
      </c>
      <c r="B19" s="912">
        <v>2976</v>
      </c>
      <c r="C19" s="913">
        <v>79447</v>
      </c>
      <c r="D19" s="913">
        <v>2670</v>
      </c>
    </row>
    <row r="20" spans="1:6" s="897" customFormat="1" ht="40.5" customHeight="1">
      <c r="A20" s="907" t="s">
        <v>502</v>
      </c>
      <c r="B20" s="912">
        <v>3653</v>
      </c>
      <c r="C20" s="913">
        <v>85604</v>
      </c>
      <c r="D20" s="913">
        <v>2343</v>
      </c>
    </row>
    <row r="21" spans="1:6" s="897" customFormat="1" ht="40.5" customHeight="1">
      <c r="A21" s="907" t="s">
        <v>606</v>
      </c>
      <c r="B21" s="912">
        <v>2943</v>
      </c>
      <c r="C21" s="913">
        <v>58168</v>
      </c>
      <c r="D21" s="913">
        <v>1976</v>
      </c>
    </row>
    <row r="22" spans="1:6" s="302" customFormat="1" ht="40.5" customHeight="1" thickBot="1">
      <c r="A22" s="779" t="s">
        <v>973</v>
      </c>
      <c r="B22" s="910">
        <v>3484</v>
      </c>
      <c r="C22" s="778">
        <v>80983</v>
      </c>
      <c r="D22" s="778">
        <v>2324</v>
      </c>
    </row>
    <row r="23" spans="1:6" s="341" customFormat="1" ht="11.1" customHeight="1">
      <c r="A23" s="338" t="s">
        <v>607</v>
      </c>
      <c r="B23" s="338"/>
      <c r="C23" s="338"/>
      <c r="D23" s="338"/>
      <c r="E23" s="339"/>
      <c r="F23" s="340" t="s">
        <v>1</v>
      </c>
    </row>
    <row r="24" spans="1:6" s="341" customFormat="1" ht="11.1" customHeight="1">
      <c r="A24" s="342" t="s">
        <v>332</v>
      </c>
      <c r="B24" s="342"/>
      <c r="C24" s="342"/>
      <c r="D24" s="342"/>
      <c r="E24" s="343"/>
      <c r="F24" s="342"/>
    </row>
    <row r="25" spans="1:6" s="707" customFormat="1" ht="11.25">
      <c r="B25" s="308"/>
      <c r="C25" s="308"/>
      <c r="D25" s="307"/>
      <c r="E25" s="306"/>
      <c r="F25" s="307"/>
    </row>
    <row r="26" spans="1:6" s="707" customFormat="1" ht="11.25">
      <c r="B26" s="308"/>
      <c r="C26" s="308"/>
      <c r="D26" s="307"/>
      <c r="E26" s="306"/>
      <c r="F26" s="307"/>
    </row>
    <row r="27" spans="1:6" s="707" customFormat="1" ht="11.25">
      <c r="B27" s="308"/>
      <c r="C27" s="308"/>
      <c r="D27" s="307"/>
      <c r="E27" s="306"/>
      <c r="F27" s="307"/>
    </row>
    <row r="28" spans="1:6" s="707" customFormat="1" ht="11.25">
      <c r="B28" s="308"/>
      <c r="C28" s="308"/>
      <c r="D28" s="307"/>
      <c r="E28" s="306"/>
      <c r="F28" s="307"/>
    </row>
    <row r="29" spans="1:6" s="707" customFormat="1" ht="11.25">
      <c r="B29" s="308"/>
      <c r="C29" s="308"/>
      <c r="D29" s="307"/>
      <c r="E29" s="306"/>
      <c r="F29" s="307"/>
    </row>
    <row r="30" spans="1:6" s="707" customFormat="1" ht="11.25">
      <c r="B30" s="308"/>
      <c r="C30" s="308"/>
      <c r="D30" s="307"/>
      <c r="E30" s="306"/>
      <c r="F30" s="307"/>
    </row>
    <row r="31" spans="1:6" s="707" customFormat="1" ht="11.25">
      <c r="B31" s="308"/>
      <c r="C31" s="308"/>
      <c r="D31" s="307"/>
      <c r="E31" s="306"/>
      <c r="F31" s="307"/>
    </row>
    <row r="32" spans="1:6" s="707" customFormat="1" ht="11.25">
      <c r="B32" s="308"/>
      <c r="C32" s="308"/>
      <c r="D32" s="307"/>
      <c r="E32" s="306"/>
      <c r="F32" s="307"/>
    </row>
    <row r="33" spans="2:6" s="707" customFormat="1" ht="11.25">
      <c r="B33" s="308"/>
      <c r="C33" s="308"/>
      <c r="D33" s="307"/>
      <c r="E33" s="306"/>
      <c r="F33" s="307"/>
    </row>
    <row r="34" spans="2:6" s="707" customFormat="1" ht="11.25">
      <c r="B34" s="308"/>
      <c r="C34" s="308"/>
      <c r="D34" s="307"/>
      <c r="E34" s="306"/>
      <c r="F34" s="307"/>
    </row>
    <row r="35" spans="2:6" s="707" customFormat="1" ht="11.25">
      <c r="B35" s="308"/>
      <c r="C35" s="308"/>
      <c r="D35" s="307"/>
      <c r="E35" s="306"/>
      <c r="F35" s="307"/>
    </row>
    <row r="36" spans="2:6" s="707" customFormat="1" ht="11.25">
      <c r="B36" s="308"/>
      <c r="C36" s="308"/>
      <c r="D36" s="307"/>
      <c r="E36" s="306"/>
      <c r="F36" s="307"/>
    </row>
    <row r="37" spans="2:6" s="707" customFormat="1" ht="11.25">
      <c r="B37" s="308"/>
      <c r="C37" s="308"/>
      <c r="D37" s="307"/>
      <c r="E37" s="306"/>
      <c r="F37" s="307"/>
    </row>
    <row r="38" spans="2:6" s="707" customFormat="1" ht="11.25">
      <c r="B38" s="308"/>
      <c r="C38" s="308"/>
      <c r="D38" s="307"/>
      <c r="E38" s="306"/>
      <c r="F38" s="307"/>
    </row>
    <row r="39" spans="2:6" s="707" customFormat="1" ht="11.25">
      <c r="B39" s="308"/>
      <c r="C39" s="308"/>
      <c r="D39" s="307"/>
      <c r="E39" s="306"/>
      <c r="F39" s="307"/>
    </row>
    <row r="40" spans="2:6" s="707" customFormat="1" ht="11.25">
      <c r="B40" s="308"/>
      <c r="C40" s="308"/>
      <c r="D40" s="307"/>
      <c r="E40" s="306"/>
      <c r="F40" s="307"/>
    </row>
    <row r="41" spans="2:6" s="707" customFormat="1" ht="11.25">
      <c r="B41" s="308"/>
      <c r="C41" s="308"/>
      <c r="D41" s="307"/>
      <c r="E41" s="306"/>
      <c r="F41" s="307"/>
    </row>
    <row r="42" spans="2:6" s="707" customFormat="1" ht="11.25">
      <c r="B42" s="308"/>
      <c r="C42" s="308"/>
      <c r="D42" s="307"/>
      <c r="E42" s="306"/>
      <c r="F42" s="307"/>
    </row>
    <row r="43" spans="2:6" s="707" customFormat="1" ht="11.25">
      <c r="B43" s="308"/>
      <c r="C43" s="308"/>
      <c r="D43" s="307"/>
      <c r="E43" s="306"/>
      <c r="F43" s="307"/>
    </row>
    <row r="44" spans="2:6" s="707" customFormat="1" ht="11.25">
      <c r="B44" s="308"/>
      <c r="C44" s="308"/>
      <c r="D44" s="307"/>
      <c r="E44" s="306"/>
      <c r="F44" s="307"/>
    </row>
    <row r="45" spans="2:6" s="707" customFormat="1" ht="11.25">
      <c r="B45" s="308"/>
      <c r="C45" s="308"/>
      <c r="D45" s="307"/>
      <c r="E45" s="306"/>
      <c r="F45" s="307"/>
    </row>
    <row r="46" spans="2:6" s="707" customFormat="1" ht="11.25">
      <c r="B46" s="308"/>
      <c r="C46" s="308"/>
      <c r="D46" s="307"/>
      <c r="E46" s="306"/>
      <c r="F46" s="307"/>
    </row>
    <row r="47" spans="2:6" s="707" customFormat="1" ht="11.25">
      <c r="B47" s="308"/>
      <c r="C47" s="308"/>
      <c r="D47" s="307"/>
      <c r="E47" s="306"/>
      <c r="F47" s="307"/>
    </row>
    <row r="48" spans="2:6" s="707" customFormat="1" ht="11.25">
      <c r="B48" s="308"/>
      <c r="C48" s="308"/>
      <c r="D48" s="307"/>
      <c r="E48" s="306"/>
      <c r="F48" s="307"/>
    </row>
    <row r="49" spans="2:6" s="707" customFormat="1" ht="11.25">
      <c r="B49" s="308"/>
      <c r="C49" s="308"/>
      <c r="D49" s="307"/>
      <c r="E49" s="306"/>
      <c r="F49" s="307"/>
    </row>
    <row r="50" spans="2:6" s="707" customFormat="1" ht="11.25">
      <c r="B50" s="308"/>
      <c r="C50" s="308"/>
      <c r="D50" s="307"/>
      <c r="E50" s="306"/>
      <c r="F50" s="307"/>
    </row>
    <row r="51" spans="2:6" s="707" customFormat="1" ht="11.25">
      <c r="B51" s="308"/>
      <c r="C51" s="308"/>
      <c r="D51" s="307"/>
      <c r="E51" s="306"/>
      <c r="F51" s="307"/>
    </row>
    <row r="52" spans="2:6" s="707" customFormat="1" ht="11.25">
      <c r="B52" s="308"/>
      <c r="C52" s="308"/>
      <c r="D52" s="307"/>
      <c r="E52" s="306"/>
      <c r="F52" s="307"/>
    </row>
    <row r="53" spans="2:6" s="707" customFormat="1" ht="11.25">
      <c r="B53" s="308"/>
      <c r="C53" s="308"/>
      <c r="D53" s="307"/>
      <c r="E53" s="306"/>
      <c r="F53" s="307"/>
    </row>
    <row r="54" spans="2:6" s="707" customFormat="1" ht="11.25">
      <c r="B54" s="308"/>
      <c r="C54" s="308"/>
      <c r="D54" s="307"/>
      <c r="E54" s="306"/>
      <c r="F54" s="307"/>
    </row>
    <row r="55" spans="2:6" s="707" customFormat="1" ht="11.25">
      <c r="B55" s="308"/>
      <c r="C55" s="308"/>
      <c r="D55" s="307"/>
      <c r="E55" s="306"/>
      <c r="F55" s="307"/>
    </row>
    <row r="56" spans="2:6" s="707" customFormat="1" ht="11.25">
      <c r="B56" s="308"/>
      <c r="C56" s="308"/>
      <c r="D56" s="307"/>
      <c r="E56" s="306"/>
      <c r="F56" s="307"/>
    </row>
    <row r="57" spans="2:6" s="707" customFormat="1" ht="11.25">
      <c r="B57" s="308"/>
      <c r="C57" s="308"/>
      <c r="D57" s="307"/>
      <c r="E57" s="306"/>
      <c r="F57" s="307"/>
    </row>
    <row r="58" spans="2:6" s="707" customFormat="1" ht="11.25">
      <c r="B58" s="308"/>
      <c r="C58" s="308"/>
      <c r="D58" s="307"/>
      <c r="E58" s="306"/>
      <c r="F58" s="307"/>
    </row>
    <row r="59" spans="2:6" s="707" customFormat="1" ht="11.25">
      <c r="B59" s="308"/>
      <c r="C59" s="308"/>
      <c r="D59" s="307"/>
      <c r="E59" s="306"/>
      <c r="F59" s="307"/>
    </row>
    <row r="60" spans="2:6" s="707" customFormat="1" ht="11.25">
      <c r="B60" s="308"/>
      <c r="C60" s="308"/>
      <c r="D60" s="307"/>
      <c r="E60" s="306"/>
      <c r="F60" s="307"/>
    </row>
    <row r="61" spans="2:6" s="707" customFormat="1" ht="11.25">
      <c r="B61" s="308"/>
      <c r="C61" s="308"/>
      <c r="D61" s="307"/>
      <c r="E61" s="306"/>
      <c r="F61" s="307"/>
    </row>
    <row r="62" spans="2:6" s="707" customFormat="1" ht="11.25">
      <c r="B62" s="308"/>
      <c r="C62" s="308"/>
      <c r="D62" s="307"/>
      <c r="E62" s="306"/>
      <c r="F62" s="307"/>
    </row>
    <row r="63" spans="2:6" s="707" customFormat="1" ht="11.25">
      <c r="B63" s="308"/>
      <c r="C63" s="308"/>
      <c r="D63" s="307"/>
      <c r="E63" s="306"/>
      <c r="F63" s="307"/>
    </row>
    <row r="64" spans="2:6" s="707" customFormat="1" ht="11.25">
      <c r="B64" s="308"/>
      <c r="C64" s="308"/>
      <c r="D64" s="307"/>
      <c r="E64" s="306"/>
      <c r="F64" s="307"/>
    </row>
    <row r="65" spans="2:6" s="707" customFormat="1" ht="11.25">
      <c r="B65" s="308"/>
      <c r="C65" s="308"/>
      <c r="D65" s="307"/>
      <c r="E65" s="306"/>
      <c r="F65" s="307"/>
    </row>
    <row r="66" spans="2:6" s="707" customFormat="1" ht="11.25">
      <c r="B66" s="308"/>
      <c r="C66" s="308"/>
      <c r="D66" s="307"/>
      <c r="E66" s="306"/>
      <c r="F66" s="307"/>
    </row>
    <row r="67" spans="2:6" s="707" customFormat="1" ht="11.25">
      <c r="B67" s="308"/>
      <c r="C67" s="308"/>
      <c r="D67" s="307"/>
      <c r="E67" s="306"/>
      <c r="F67" s="307"/>
    </row>
    <row r="68" spans="2:6" s="707" customFormat="1" ht="11.25">
      <c r="B68" s="308"/>
      <c r="C68" s="308"/>
      <c r="D68" s="307"/>
      <c r="E68" s="306"/>
      <c r="F68" s="307"/>
    </row>
    <row r="69" spans="2:6" s="707" customFormat="1" ht="11.25">
      <c r="B69" s="308"/>
      <c r="C69" s="308"/>
      <c r="D69" s="307"/>
      <c r="E69" s="306"/>
      <c r="F69" s="307"/>
    </row>
    <row r="70" spans="2:6" s="707" customFormat="1" ht="11.25">
      <c r="B70" s="308"/>
      <c r="C70" s="308"/>
      <c r="D70" s="307"/>
      <c r="E70" s="306"/>
      <c r="F70" s="307"/>
    </row>
    <row r="71" spans="2:6" s="707" customFormat="1" ht="11.25">
      <c r="B71" s="308"/>
      <c r="C71" s="308"/>
      <c r="D71" s="307"/>
      <c r="E71" s="306"/>
      <c r="F71" s="307"/>
    </row>
    <row r="72" spans="2:6" s="707" customFormat="1" ht="11.25">
      <c r="B72" s="308"/>
      <c r="C72" s="308"/>
      <c r="D72" s="307"/>
      <c r="E72" s="306"/>
      <c r="F72" s="307"/>
    </row>
    <row r="73" spans="2:6" s="707" customFormat="1" ht="11.25">
      <c r="B73" s="308"/>
      <c r="C73" s="308"/>
      <c r="D73" s="307"/>
      <c r="E73" s="306"/>
      <c r="F73" s="307"/>
    </row>
    <row r="74" spans="2:6" s="707" customFormat="1" ht="11.25">
      <c r="B74" s="308"/>
      <c r="C74" s="308"/>
      <c r="D74" s="307"/>
      <c r="E74" s="306"/>
      <c r="F74" s="307"/>
    </row>
    <row r="75" spans="2:6" s="707" customFormat="1" ht="11.25">
      <c r="B75" s="308"/>
      <c r="C75" s="308"/>
      <c r="D75" s="307"/>
      <c r="E75" s="306"/>
      <c r="F75" s="307"/>
    </row>
    <row r="76" spans="2:6" s="707" customFormat="1" ht="11.25">
      <c r="B76" s="308"/>
      <c r="C76" s="308"/>
      <c r="D76" s="307"/>
      <c r="E76" s="306"/>
      <c r="F76" s="307"/>
    </row>
    <row r="77" spans="2:6" s="707" customFormat="1" ht="11.25">
      <c r="B77" s="308"/>
      <c r="C77" s="308"/>
      <c r="D77" s="307"/>
      <c r="E77" s="306"/>
      <c r="F77" s="307"/>
    </row>
    <row r="78" spans="2:6" s="707" customFormat="1" ht="11.25">
      <c r="B78" s="308"/>
      <c r="C78" s="308"/>
      <c r="D78" s="307"/>
      <c r="E78" s="306"/>
      <c r="F78" s="307"/>
    </row>
    <row r="79" spans="2:6" s="707" customFormat="1" ht="11.25">
      <c r="B79" s="308"/>
      <c r="C79" s="308"/>
      <c r="D79" s="307"/>
      <c r="E79" s="306"/>
      <c r="F79" s="307"/>
    </row>
    <row r="80" spans="2:6" s="707" customFormat="1" ht="11.25">
      <c r="B80" s="308"/>
      <c r="C80" s="308"/>
      <c r="D80" s="307"/>
      <c r="E80" s="306"/>
      <c r="F80" s="307"/>
    </row>
  </sheetData>
  <sheetProtection selectLockedCells="1"/>
  <mergeCells count="15">
    <mergeCell ref="A3:F3"/>
    <mergeCell ref="A4:F4"/>
    <mergeCell ref="A6:A8"/>
    <mergeCell ref="B6:C6"/>
    <mergeCell ref="D6:F6"/>
    <mergeCell ref="B7:B8"/>
    <mergeCell ref="C7:C8"/>
    <mergeCell ref="D7:D8"/>
    <mergeCell ref="E7:E8"/>
    <mergeCell ref="A14:F14"/>
    <mergeCell ref="A15:A17"/>
    <mergeCell ref="B15:D15"/>
    <mergeCell ref="E15:F17"/>
    <mergeCell ref="B16:B17"/>
    <mergeCell ref="C16:C17"/>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view="pageBreakPreview" topLeftCell="M1" zoomScaleNormal="100" zoomScaleSheetLayoutView="100" workbookViewId="0">
      <selection activeCell="O42" sqref="O42"/>
    </sheetView>
  </sheetViews>
  <sheetFormatPr defaultRowHeight="11.25"/>
  <cols>
    <col min="1" max="1" width="7.75" style="256" customWidth="1"/>
    <col min="2" max="2" width="9.25" style="257" customWidth="1"/>
    <col min="3" max="3" width="8.125" style="257" customWidth="1"/>
    <col min="4" max="4" width="6.625" style="257" customWidth="1"/>
    <col min="5" max="5" width="8.125" style="330" customWidth="1"/>
    <col min="6" max="7" width="8.125" style="257" customWidth="1"/>
    <col min="8" max="8" width="9.25" style="330" bestFit="1" customWidth="1"/>
    <col min="9" max="9" width="9.75" style="258" customWidth="1"/>
    <col min="10" max="10" width="7.125" style="258" customWidth="1"/>
    <col min="11" max="11" width="7.75" style="256" customWidth="1"/>
    <col min="12" max="12" width="7.875" style="255" customWidth="1"/>
    <col min="13" max="13" width="9" style="255"/>
    <col min="14" max="15" width="7.875" style="255" customWidth="1"/>
    <col min="16" max="16" width="9" style="255"/>
    <col min="17" max="18" width="7.875" style="255" customWidth="1"/>
    <col min="19" max="19" width="9" style="255"/>
    <col min="20" max="20" width="7.875" style="255" customWidth="1"/>
    <col min="21" max="24" width="8.125" style="255" customWidth="1"/>
    <col min="25" max="25" width="9" style="255"/>
    <col min="26" max="27" width="8.125" style="255" customWidth="1"/>
    <col min="28" max="28" width="9" style="255"/>
    <col min="29" max="29" width="8.125" style="255" customWidth="1"/>
    <col min="30" max="30" width="7.625" style="255" customWidth="1"/>
    <col min="31" max="31" width="9.125" style="255" customWidth="1"/>
    <col min="32" max="40" width="8.125" style="255" customWidth="1"/>
    <col min="41" max="16384" width="9" style="255"/>
  </cols>
  <sheetData>
    <row r="1" spans="1:40" s="633" customFormat="1" ht="14.1" customHeight="1">
      <c r="A1" s="620"/>
      <c r="B1" s="591"/>
      <c r="C1" s="591"/>
      <c r="D1" s="591"/>
      <c r="E1" s="591"/>
      <c r="F1" s="591"/>
      <c r="G1" s="591"/>
      <c r="H1" s="591"/>
      <c r="I1" s="591"/>
      <c r="J1" s="649" t="s">
        <v>818</v>
      </c>
      <c r="K1" s="1017" t="s">
        <v>877</v>
      </c>
      <c r="L1" s="620"/>
      <c r="M1" s="591"/>
      <c r="N1" s="591"/>
      <c r="O1" s="591"/>
      <c r="P1" s="591"/>
      <c r="Q1" s="591"/>
      <c r="R1" s="591"/>
      <c r="S1" s="591"/>
      <c r="T1" s="591"/>
      <c r="U1" s="591"/>
      <c r="V1" s="591"/>
      <c r="W1" s="591"/>
      <c r="X1" s="591"/>
      <c r="Y1" s="591"/>
      <c r="Z1" s="591"/>
      <c r="AA1" s="591"/>
      <c r="AB1" s="591"/>
      <c r="AC1" s="649"/>
      <c r="AD1" s="649" t="s">
        <v>881</v>
      </c>
      <c r="AE1" s="1017" t="s">
        <v>980</v>
      </c>
      <c r="AF1" s="620"/>
      <c r="AG1" s="591"/>
      <c r="AH1" s="591"/>
      <c r="AI1" s="591"/>
      <c r="AJ1" s="591"/>
      <c r="AK1" s="591"/>
      <c r="AL1" s="591"/>
      <c r="AM1" s="591"/>
      <c r="AN1" s="591"/>
    </row>
    <row r="2" spans="1:40" ht="14.1" customHeight="1">
      <c r="A2" s="11"/>
      <c r="B2" s="11"/>
      <c r="C2" s="11"/>
      <c r="D2" s="11"/>
      <c r="E2" s="11"/>
      <c r="F2" s="11"/>
      <c r="G2" s="11"/>
      <c r="H2" s="11"/>
      <c r="I2" s="11"/>
      <c r="J2" s="11"/>
      <c r="K2" s="11"/>
      <c r="L2" s="899"/>
      <c r="M2" s="916"/>
      <c r="N2" s="916"/>
      <c r="O2" s="916"/>
      <c r="P2" s="916"/>
      <c r="Q2" s="916"/>
      <c r="R2" s="916"/>
      <c r="S2" s="916"/>
      <c r="T2" s="916"/>
      <c r="U2" s="321"/>
      <c r="V2" s="321"/>
      <c r="W2" s="321"/>
      <c r="X2" s="322"/>
      <c r="Y2" s="323"/>
      <c r="Z2" s="324"/>
      <c r="AA2" s="323"/>
      <c r="AB2" s="326"/>
      <c r="AC2" s="326"/>
      <c r="AD2" s="970"/>
      <c r="AE2" s="1076"/>
      <c r="AF2" s="37"/>
      <c r="AG2" s="321"/>
      <c r="AH2" s="321"/>
      <c r="AI2" s="321"/>
      <c r="AJ2" s="322"/>
      <c r="AK2" s="323"/>
      <c r="AL2" s="324"/>
      <c r="AM2" s="323"/>
      <c r="AN2" s="326"/>
    </row>
    <row r="3" spans="1:40" s="250" customFormat="1" ht="20.100000000000001" customHeight="1">
      <c r="A3" s="1370" t="s">
        <v>688</v>
      </c>
      <c r="B3" s="1370"/>
      <c r="C3" s="1370"/>
      <c r="D3" s="1370"/>
      <c r="E3" s="1370"/>
      <c r="F3" s="1370"/>
      <c r="G3" s="1370"/>
      <c r="H3" s="1370"/>
      <c r="I3" s="1370"/>
      <c r="J3" s="1370"/>
      <c r="K3" s="1370" t="s">
        <v>882</v>
      </c>
      <c r="L3" s="1370"/>
      <c r="M3" s="1370"/>
      <c r="N3" s="1370"/>
      <c r="O3" s="1370"/>
      <c r="P3" s="1370"/>
      <c r="Q3" s="1370"/>
      <c r="R3" s="1370"/>
      <c r="S3" s="1370"/>
      <c r="T3" s="1370"/>
      <c r="U3" s="1371" t="s">
        <v>880</v>
      </c>
      <c r="V3" s="1371"/>
      <c r="W3" s="1371"/>
      <c r="X3" s="1371"/>
      <c r="Y3" s="1371"/>
      <c r="Z3" s="1371"/>
      <c r="AA3" s="1371"/>
      <c r="AB3" s="1371"/>
      <c r="AC3" s="1371"/>
      <c r="AD3" s="1371"/>
      <c r="AE3" s="1370" t="s">
        <v>882</v>
      </c>
      <c r="AF3" s="1370"/>
      <c r="AG3" s="1370"/>
      <c r="AH3" s="1370"/>
      <c r="AI3" s="1370"/>
      <c r="AJ3" s="1370"/>
      <c r="AK3" s="1370"/>
      <c r="AL3" s="1370"/>
      <c r="AM3" s="1370"/>
      <c r="AN3" s="1370"/>
    </row>
    <row r="4" spans="1:40" s="251" customFormat="1" ht="24" customHeight="1">
      <c r="A4" s="1475" t="s">
        <v>878</v>
      </c>
      <c r="B4" s="1475"/>
      <c r="C4" s="1475"/>
      <c r="D4" s="1475"/>
      <c r="E4" s="1475"/>
      <c r="F4" s="1475"/>
      <c r="G4" s="1475"/>
      <c r="H4" s="1475"/>
      <c r="I4" s="1475"/>
      <c r="J4" s="1475"/>
      <c r="K4" s="969"/>
      <c r="L4" s="315"/>
      <c r="M4" s="915"/>
      <c r="N4" s="915"/>
      <c r="O4" s="915"/>
      <c r="P4" s="915"/>
      <c r="Q4" s="915"/>
      <c r="R4" s="915"/>
      <c r="S4" s="915"/>
      <c r="T4" s="915"/>
      <c r="U4" s="915"/>
      <c r="V4" s="915"/>
      <c r="W4" s="915"/>
      <c r="X4" s="915"/>
      <c r="Y4" s="915"/>
      <c r="Z4" s="915"/>
      <c r="AA4" s="916"/>
      <c r="AB4" s="915"/>
      <c r="AC4" s="915"/>
      <c r="AD4" s="969"/>
      <c r="AE4" s="1371" t="s">
        <v>695</v>
      </c>
      <c r="AF4" s="1371"/>
      <c r="AG4" s="1371"/>
      <c r="AH4" s="1371"/>
      <c r="AI4" s="1371"/>
      <c r="AJ4" s="1371"/>
      <c r="AK4" s="1371"/>
      <c r="AL4" s="1371"/>
      <c r="AM4" s="1371"/>
      <c r="AN4" s="1371"/>
    </row>
    <row r="5" spans="1:40" s="252" customFormat="1" ht="18" customHeight="1" thickBot="1">
      <c r="A5" s="725" t="s">
        <v>187</v>
      </c>
      <c r="B5" s="726"/>
      <c r="C5" s="726"/>
      <c r="D5" s="726"/>
      <c r="E5" s="727"/>
      <c r="F5" s="726"/>
      <c r="G5" s="726"/>
      <c r="H5" s="727"/>
      <c r="I5" s="723"/>
      <c r="J5" s="723" t="s">
        <v>188</v>
      </c>
      <c r="K5" s="725" t="s">
        <v>187</v>
      </c>
      <c r="M5" s="726"/>
      <c r="N5" s="726"/>
      <c r="O5" s="726"/>
      <c r="P5" s="727"/>
      <c r="Q5" s="726"/>
      <c r="R5" s="726"/>
      <c r="S5" s="727"/>
      <c r="U5" s="726"/>
      <c r="V5" s="726"/>
      <c r="W5" s="726"/>
      <c r="X5" s="727"/>
      <c r="Y5" s="726"/>
      <c r="Z5" s="726"/>
      <c r="AA5" s="727"/>
      <c r="AB5" s="723"/>
      <c r="AD5" s="723" t="s">
        <v>188</v>
      </c>
      <c r="AE5" s="719" t="s">
        <v>981</v>
      </c>
      <c r="AF5" s="725"/>
      <c r="AG5" s="725"/>
      <c r="AH5" s="726"/>
      <c r="AI5" s="726"/>
      <c r="AJ5" s="727"/>
      <c r="AK5" s="726"/>
      <c r="AL5" s="726"/>
      <c r="AM5" s="727"/>
      <c r="AN5" s="865" t="s">
        <v>984</v>
      </c>
    </row>
    <row r="6" spans="1:40" s="249" customFormat="1" ht="18.95" customHeight="1">
      <c r="A6" s="1389" t="s">
        <v>876</v>
      </c>
      <c r="B6" s="1463" t="s">
        <v>698</v>
      </c>
      <c r="C6" s="1464"/>
      <c r="D6" s="1464"/>
      <c r="E6" s="1464"/>
      <c r="F6" s="1464"/>
      <c r="G6" s="1464"/>
      <c r="H6" s="1464"/>
      <c r="I6" s="1464"/>
      <c r="J6" s="1464"/>
      <c r="K6" s="1389" t="s">
        <v>879</v>
      </c>
      <c r="L6" s="1440" t="s">
        <v>700</v>
      </c>
      <c r="M6" s="1440"/>
      <c r="N6" s="1452"/>
      <c r="O6" s="1453" t="s">
        <v>624</v>
      </c>
      <c r="P6" s="1440"/>
      <c r="Q6" s="1440"/>
      <c r="R6" s="1440"/>
      <c r="S6" s="1440"/>
      <c r="T6" s="1440"/>
      <c r="U6" s="1436" t="s">
        <v>627</v>
      </c>
      <c r="V6" s="1437"/>
      <c r="W6" s="1437"/>
      <c r="X6" s="1437"/>
      <c r="Y6" s="1437"/>
      <c r="Z6" s="1437"/>
      <c r="AA6" s="1437"/>
      <c r="AB6" s="1437"/>
      <c r="AC6" s="1437"/>
      <c r="AD6" s="1468" t="s">
        <v>875</v>
      </c>
      <c r="AE6" s="1389" t="s">
        <v>985</v>
      </c>
      <c r="AF6" s="1397" t="s">
        <v>693</v>
      </c>
      <c r="AG6" s="1398"/>
      <c r="AH6" s="1398"/>
      <c r="AI6" s="1398"/>
      <c r="AJ6" s="1398"/>
      <c r="AK6" s="1398"/>
      <c r="AL6" s="1398"/>
      <c r="AM6" s="1398"/>
      <c r="AN6" s="1399"/>
    </row>
    <row r="7" spans="1:40" s="249" customFormat="1" ht="18.95" customHeight="1">
      <c r="A7" s="1390"/>
      <c r="B7" s="1462" t="s">
        <v>189</v>
      </c>
      <c r="C7" s="1426"/>
      <c r="D7" s="1427"/>
      <c r="E7" s="1429" t="s">
        <v>623</v>
      </c>
      <c r="F7" s="1406"/>
      <c r="G7" s="1407"/>
      <c r="H7" s="1429" t="s">
        <v>689</v>
      </c>
      <c r="I7" s="1406"/>
      <c r="J7" s="1406"/>
      <c r="K7" s="1390"/>
      <c r="L7" s="1406" t="s">
        <v>701</v>
      </c>
      <c r="M7" s="1406"/>
      <c r="N7" s="1407"/>
      <c r="O7" s="316"/>
      <c r="P7" s="317" t="s">
        <v>189</v>
      </c>
      <c r="Q7" s="317"/>
      <c r="R7" s="1454" t="s">
        <v>625</v>
      </c>
      <c r="S7" s="1455"/>
      <c r="T7" s="1455"/>
      <c r="U7" s="1426" t="s">
        <v>189</v>
      </c>
      <c r="V7" s="1426"/>
      <c r="W7" s="1427"/>
      <c r="X7" s="1428" t="s">
        <v>628</v>
      </c>
      <c r="Y7" s="1194"/>
      <c r="Z7" s="1194"/>
      <c r="AA7" s="1429" t="s">
        <v>629</v>
      </c>
      <c r="AB7" s="1406"/>
      <c r="AC7" s="1406"/>
      <c r="AD7" s="1469"/>
      <c r="AE7" s="1390"/>
      <c r="AF7" s="1400" t="s">
        <v>704</v>
      </c>
      <c r="AG7" s="1401"/>
      <c r="AH7" s="1401"/>
      <c r="AI7" s="1401"/>
      <c r="AJ7" s="1401" t="s">
        <v>335</v>
      </c>
      <c r="AK7" s="1401"/>
      <c r="AL7" s="1401"/>
      <c r="AM7" s="1401"/>
      <c r="AN7" s="1402"/>
    </row>
    <row r="8" spans="1:40" s="249" customFormat="1" ht="18.95" customHeight="1">
      <c r="A8" s="1390"/>
      <c r="B8" s="1459" t="s">
        <v>97</v>
      </c>
      <c r="C8" s="1379" t="s">
        <v>317</v>
      </c>
      <c r="D8" s="1411"/>
      <c r="E8" s="1442" t="s">
        <v>97</v>
      </c>
      <c r="F8" s="1379" t="s">
        <v>317</v>
      </c>
      <c r="G8" s="941"/>
      <c r="H8" s="1442" t="s">
        <v>97</v>
      </c>
      <c r="I8" s="1379" t="s">
        <v>317</v>
      </c>
      <c r="J8" s="313"/>
      <c r="K8" s="1390"/>
      <c r="L8" s="1409" t="s">
        <v>97</v>
      </c>
      <c r="M8" s="1417" t="s">
        <v>317</v>
      </c>
      <c r="O8" s="1442" t="s">
        <v>97</v>
      </c>
      <c r="P8" s="1445" t="s">
        <v>317</v>
      </c>
      <c r="Q8" s="1446"/>
      <c r="R8" s="1414" t="s">
        <v>97</v>
      </c>
      <c r="S8" s="1417" t="s">
        <v>317</v>
      </c>
      <c r="U8" s="1409" t="s">
        <v>97</v>
      </c>
      <c r="V8" s="1379" t="s">
        <v>317</v>
      </c>
      <c r="W8" s="1411"/>
      <c r="X8" s="1414" t="s">
        <v>97</v>
      </c>
      <c r="Y8" s="1417" t="s">
        <v>317</v>
      </c>
      <c r="Z8" s="892"/>
      <c r="AA8" s="1414" t="s">
        <v>97</v>
      </c>
      <c r="AB8" s="1379" t="s">
        <v>317</v>
      </c>
      <c r="AC8" s="313"/>
      <c r="AD8" s="1469"/>
      <c r="AE8" s="1390"/>
      <c r="AF8" s="1386" t="s">
        <v>97</v>
      </c>
      <c r="AG8" s="1379" t="s">
        <v>317</v>
      </c>
      <c r="AH8" s="1380"/>
      <c r="AI8" s="1081"/>
      <c r="AJ8" s="1385" t="s">
        <v>97</v>
      </c>
      <c r="AK8" s="1386"/>
      <c r="AL8" s="1379" t="s">
        <v>317</v>
      </c>
      <c r="AM8" s="1380"/>
      <c r="AN8" s="1081"/>
    </row>
    <row r="9" spans="1:40" s="249" customFormat="1" ht="18.95" customHeight="1">
      <c r="A9" s="1390"/>
      <c r="B9" s="1460"/>
      <c r="C9" s="1381"/>
      <c r="D9" s="1412"/>
      <c r="E9" s="1443"/>
      <c r="F9" s="1381"/>
      <c r="G9" s="1420" t="s">
        <v>322</v>
      </c>
      <c r="H9" s="1443"/>
      <c r="I9" s="1381"/>
      <c r="J9" s="1394" t="s">
        <v>322</v>
      </c>
      <c r="K9" s="1390"/>
      <c r="L9" s="1407"/>
      <c r="M9" s="1418"/>
      <c r="N9" s="1420" t="s">
        <v>322</v>
      </c>
      <c r="O9" s="1443"/>
      <c r="P9" s="1447"/>
      <c r="Q9" s="1448"/>
      <c r="R9" s="1415"/>
      <c r="S9" s="1417"/>
      <c r="T9" s="1423" t="s">
        <v>322</v>
      </c>
      <c r="U9" s="1407"/>
      <c r="V9" s="1381"/>
      <c r="W9" s="1412"/>
      <c r="X9" s="1415"/>
      <c r="Y9" s="1418"/>
      <c r="Z9" s="1430" t="s">
        <v>322</v>
      </c>
      <c r="AA9" s="1415"/>
      <c r="AB9" s="1381"/>
      <c r="AC9" s="1423" t="s">
        <v>322</v>
      </c>
      <c r="AD9" s="1469"/>
      <c r="AE9" s="1390"/>
      <c r="AF9" s="1403"/>
      <c r="AG9" s="1381"/>
      <c r="AH9" s="1382"/>
      <c r="AI9" s="1420" t="s">
        <v>322</v>
      </c>
      <c r="AJ9" s="1408"/>
      <c r="AK9" s="1403"/>
      <c r="AL9" s="1381"/>
      <c r="AM9" s="1382"/>
      <c r="AN9" s="1394" t="s">
        <v>322</v>
      </c>
    </row>
    <row r="10" spans="1:40" s="249" customFormat="1" ht="18.95" customHeight="1">
      <c r="A10" s="1391"/>
      <c r="B10" s="1461"/>
      <c r="C10" s="1383"/>
      <c r="D10" s="1413"/>
      <c r="E10" s="1444"/>
      <c r="F10" s="1383"/>
      <c r="G10" s="1421"/>
      <c r="H10" s="1444"/>
      <c r="I10" s="1383"/>
      <c r="J10" s="1395"/>
      <c r="K10" s="1391"/>
      <c r="L10" s="1410"/>
      <c r="M10" s="1419"/>
      <c r="N10" s="1421"/>
      <c r="O10" s="1444"/>
      <c r="P10" s="1449"/>
      <c r="Q10" s="1450"/>
      <c r="R10" s="1416"/>
      <c r="S10" s="1451"/>
      <c r="T10" s="1424"/>
      <c r="U10" s="1410"/>
      <c r="V10" s="1383"/>
      <c r="W10" s="1413"/>
      <c r="X10" s="1416"/>
      <c r="Y10" s="1419"/>
      <c r="Z10" s="1431"/>
      <c r="AA10" s="1416"/>
      <c r="AB10" s="1383"/>
      <c r="AC10" s="1424"/>
      <c r="AD10" s="1470"/>
      <c r="AE10" s="1391"/>
      <c r="AF10" s="1388"/>
      <c r="AG10" s="1383"/>
      <c r="AH10" s="1384"/>
      <c r="AI10" s="1421"/>
      <c r="AJ10" s="1387"/>
      <c r="AK10" s="1388"/>
      <c r="AL10" s="1383"/>
      <c r="AM10" s="1384"/>
      <c r="AN10" s="1395"/>
    </row>
    <row r="11" spans="1:40" s="253" customFormat="1" ht="36.950000000000003" customHeight="1">
      <c r="A11" s="290">
        <v>2014</v>
      </c>
      <c r="B11" s="961">
        <v>10068</v>
      </c>
      <c r="C11" s="1458">
        <v>356272</v>
      </c>
      <c r="D11" s="1458"/>
      <c r="E11" s="961">
        <v>2249</v>
      </c>
      <c r="F11" s="961">
        <v>80437</v>
      </c>
      <c r="G11" s="961">
        <v>3576.5673632725657</v>
      </c>
      <c r="H11" s="961">
        <v>4785</v>
      </c>
      <c r="I11" s="961">
        <v>140121</v>
      </c>
      <c r="J11" s="961">
        <v>2928.3385579937299</v>
      </c>
      <c r="K11" s="290">
        <v>2014</v>
      </c>
      <c r="L11" s="961">
        <v>606</v>
      </c>
      <c r="M11" s="961">
        <v>40208</v>
      </c>
      <c r="N11" s="961">
        <v>6634.9834983498358</v>
      </c>
      <c r="O11" s="961">
        <v>5697</v>
      </c>
      <c r="P11" s="1404">
        <v>314811</v>
      </c>
      <c r="Q11" s="1404"/>
      <c r="R11" s="961">
        <v>3793</v>
      </c>
      <c r="S11" s="961">
        <v>256995</v>
      </c>
      <c r="T11" s="961">
        <v>6775.5075138412867</v>
      </c>
      <c r="U11" s="913">
        <v>1981</v>
      </c>
      <c r="V11" s="1373">
        <v>78168</v>
      </c>
      <c r="W11" s="1373"/>
      <c r="X11" s="913">
        <v>1612</v>
      </c>
      <c r="Y11" s="913">
        <v>69249</v>
      </c>
      <c r="Z11" s="913">
        <v>4295.8436724565754</v>
      </c>
      <c r="AA11" s="913">
        <v>369</v>
      </c>
      <c r="AB11" s="898">
        <v>8919</v>
      </c>
      <c r="AC11" s="913">
        <v>2417</v>
      </c>
      <c r="AD11" s="318">
        <v>2014</v>
      </c>
      <c r="AE11" s="290">
        <v>2014</v>
      </c>
      <c r="AF11" s="1082">
        <v>2602</v>
      </c>
      <c r="AG11" s="1373">
        <v>187158</v>
      </c>
      <c r="AH11" s="1373"/>
      <c r="AI11" s="1082">
        <v>7193</v>
      </c>
      <c r="AJ11" s="1404">
        <v>1059</v>
      </c>
      <c r="AK11" s="1404"/>
      <c r="AL11" s="1404">
        <v>17251</v>
      </c>
      <c r="AM11" s="1404"/>
      <c r="AN11" s="1082">
        <v>1629</v>
      </c>
    </row>
    <row r="12" spans="1:40" s="253" customFormat="1" ht="36.950000000000003" customHeight="1">
      <c r="A12" s="290">
        <v>2015</v>
      </c>
      <c r="B12" s="961">
        <v>10065</v>
      </c>
      <c r="C12" s="1404">
        <v>362747</v>
      </c>
      <c r="D12" s="1404"/>
      <c r="E12" s="961">
        <v>1997</v>
      </c>
      <c r="F12" s="961">
        <v>79060</v>
      </c>
      <c r="G12" s="961">
        <v>3958.938407611417</v>
      </c>
      <c r="H12" s="961">
        <v>4652</v>
      </c>
      <c r="I12" s="961">
        <v>141119</v>
      </c>
      <c r="J12" s="961">
        <v>3033.5124677558038</v>
      </c>
      <c r="K12" s="290">
        <v>2015</v>
      </c>
      <c r="L12" s="961">
        <v>532</v>
      </c>
      <c r="M12" s="961">
        <v>38783</v>
      </c>
      <c r="N12" s="961">
        <v>7290.0375939849628</v>
      </c>
      <c r="O12" s="961">
        <v>4438</v>
      </c>
      <c r="P12" s="1404">
        <v>249686</v>
      </c>
      <c r="Q12" s="1404"/>
      <c r="R12" s="961">
        <v>2965</v>
      </c>
      <c r="S12" s="961">
        <v>205760</v>
      </c>
      <c r="T12" s="961">
        <v>6939.6290050590223</v>
      </c>
      <c r="U12" s="913">
        <v>1581</v>
      </c>
      <c r="V12" s="1373">
        <v>74360</v>
      </c>
      <c r="W12" s="1373"/>
      <c r="X12" s="913">
        <v>1303</v>
      </c>
      <c r="Y12" s="913">
        <v>67090</v>
      </c>
      <c r="Z12" s="913">
        <v>5148.8871834228703</v>
      </c>
      <c r="AA12" s="913">
        <v>278</v>
      </c>
      <c r="AB12" s="898">
        <v>7270</v>
      </c>
      <c r="AC12" s="913">
        <v>2615.1079136690646</v>
      </c>
      <c r="AD12" s="318">
        <v>2015</v>
      </c>
      <c r="AE12" s="290">
        <v>2015</v>
      </c>
      <c r="AF12" s="1082">
        <v>2080</v>
      </c>
      <c r="AG12" s="1373">
        <v>134423</v>
      </c>
      <c r="AH12" s="1373"/>
      <c r="AI12" s="1082">
        <v>6462.6442307692305</v>
      </c>
      <c r="AJ12" s="1404">
        <v>1157</v>
      </c>
      <c r="AK12" s="1404"/>
      <c r="AL12" s="1404">
        <v>17043</v>
      </c>
      <c r="AM12" s="1404"/>
      <c r="AN12" s="1082">
        <v>1473</v>
      </c>
    </row>
    <row r="13" spans="1:40" s="253" customFormat="1" ht="36.950000000000003" customHeight="1">
      <c r="A13" s="290">
        <v>2016</v>
      </c>
      <c r="B13" s="961">
        <v>9320</v>
      </c>
      <c r="C13" s="1404">
        <v>352115</v>
      </c>
      <c r="D13" s="1404"/>
      <c r="E13" s="961">
        <v>1467</v>
      </c>
      <c r="F13" s="961">
        <v>58484</v>
      </c>
      <c r="G13" s="961">
        <v>3987</v>
      </c>
      <c r="H13" s="961">
        <v>4398</v>
      </c>
      <c r="I13" s="961">
        <v>140502</v>
      </c>
      <c r="J13" s="961">
        <v>3195</v>
      </c>
      <c r="K13" s="290">
        <v>2016</v>
      </c>
      <c r="L13" s="961">
        <v>550</v>
      </c>
      <c r="M13" s="961">
        <v>33149</v>
      </c>
      <c r="N13" s="961">
        <v>6027</v>
      </c>
      <c r="O13" s="961">
        <v>4082</v>
      </c>
      <c r="P13" s="1404">
        <v>228668</v>
      </c>
      <c r="Q13" s="1404"/>
      <c r="R13" s="961">
        <v>2811</v>
      </c>
      <c r="S13" s="961">
        <v>193397</v>
      </c>
      <c r="T13" s="961">
        <v>6880</v>
      </c>
      <c r="U13" s="913">
        <v>1798</v>
      </c>
      <c r="V13" s="1373">
        <v>70528</v>
      </c>
      <c r="W13" s="1373"/>
      <c r="X13" s="913">
        <v>1577</v>
      </c>
      <c r="Y13" s="913">
        <v>64610</v>
      </c>
      <c r="Z13" s="913">
        <v>4097</v>
      </c>
      <c r="AA13" s="913">
        <v>221</v>
      </c>
      <c r="AB13" s="898">
        <v>5918</v>
      </c>
      <c r="AC13" s="913">
        <v>2678</v>
      </c>
      <c r="AD13" s="318">
        <v>2016</v>
      </c>
      <c r="AE13" s="290">
        <v>2016</v>
      </c>
      <c r="AF13" s="1082">
        <v>2057</v>
      </c>
      <c r="AG13" s="1373">
        <v>146390</v>
      </c>
      <c r="AH13" s="1373"/>
      <c r="AI13" s="1082">
        <v>7117</v>
      </c>
      <c r="AJ13" s="1404">
        <v>1564</v>
      </c>
      <c r="AK13" s="1404"/>
      <c r="AL13" s="1404">
        <v>22897</v>
      </c>
      <c r="AM13" s="1404"/>
      <c r="AN13" s="1082">
        <v>1464</v>
      </c>
    </row>
    <row r="14" spans="1:40" s="253" customFormat="1" ht="36.950000000000003" customHeight="1">
      <c r="A14" s="290">
        <v>2017</v>
      </c>
      <c r="B14" s="961">
        <v>8467</v>
      </c>
      <c r="C14" s="1404">
        <v>405234</v>
      </c>
      <c r="D14" s="1404"/>
      <c r="E14" s="961">
        <v>1754</v>
      </c>
      <c r="F14" s="961">
        <v>67977</v>
      </c>
      <c r="G14" s="961">
        <v>3875.541619156214</v>
      </c>
      <c r="H14" s="961">
        <v>3126</v>
      </c>
      <c r="I14" s="961">
        <v>155622</v>
      </c>
      <c r="J14" s="961">
        <v>4978.310940499041</v>
      </c>
      <c r="K14" s="290">
        <v>2017</v>
      </c>
      <c r="L14" s="961">
        <v>593</v>
      </c>
      <c r="M14" s="961">
        <v>35815</v>
      </c>
      <c r="N14" s="961">
        <v>6039.6290050590214</v>
      </c>
      <c r="O14" s="961">
        <v>5620</v>
      </c>
      <c r="P14" s="1404">
        <v>329485</v>
      </c>
      <c r="Q14" s="1404"/>
      <c r="R14" s="961">
        <v>4238</v>
      </c>
      <c r="S14" s="961">
        <v>292176</v>
      </c>
      <c r="T14" s="961">
        <v>6894.1953751769706</v>
      </c>
      <c r="U14" s="913">
        <v>2508</v>
      </c>
      <c r="V14" s="1373">
        <v>86978</v>
      </c>
      <c r="W14" s="1373"/>
      <c r="X14" s="913">
        <v>2278</v>
      </c>
      <c r="Y14" s="913">
        <v>82542</v>
      </c>
      <c r="Z14" s="913">
        <v>3623.4416154521514</v>
      </c>
      <c r="AA14" s="913">
        <v>230</v>
      </c>
      <c r="AB14" s="898">
        <v>4436</v>
      </c>
      <c r="AC14" s="913">
        <v>1928.6956521739132</v>
      </c>
      <c r="AD14" s="318">
        <v>2017</v>
      </c>
      <c r="AE14" s="290">
        <v>2017</v>
      </c>
      <c r="AF14" s="1082">
        <v>2087</v>
      </c>
      <c r="AG14" s="1373">
        <v>124702</v>
      </c>
      <c r="AH14" s="1373"/>
      <c r="AI14" s="1082">
        <v>5975.179683756588</v>
      </c>
      <c r="AJ14" s="1079"/>
      <c r="AK14" s="1079">
        <v>1047</v>
      </c>
      <c r="AL14" s="1079"/>
      <c r="AM14" s="1079">
        <v>15505</v>
      </c>
      <c r="AN14" s="1082">
        <v>1481</v>
      </c>
    </row>
    <row r="15" spans="1:40" s="253" customFormat="1" ht="36.950000000000003" customHeight="1" thickBot="1">
      <c r="A15" s="787">
        <v>2018</v>
      </c>
      <c r="B15" s="292">
        <v>7831</v>
      </c>
      <c r="C15" s="1432">
        <v>344399</v>
      </c>
      <c r="D15" s="1432"/>
      <c r="E15" s="843">
        <v>1454</v>
      </c>
      <c r="F15" s="843">
        <v>53649</v>
      </c>
      <c r="G15" s="921">
        <f>+F15/E15*100</f>
        <v>3689.7524071526823</v>
      </c>
      <c r="H15" s="843">
        <v>3180</v>
      </c>
      <c r="I15" s="843">
        <v>117702</v>
      </c>
      <c r="J15" s="292">
        <f>+I15/H15*100</f>
        <v>3701.3207547169814</v>
      </c>
      <c r="K15" s="787">
        <v>2018</v>
      </c>
      <c r="L15" s="785">
        <v>485</v>
      </c>
      <c r="M15" s="778">
        <v>35919</v>
      </c>
      <c r="N15" s="292">
        <f>+M15/L15*100</f>
        <v>7405.9793814432996</v>
      </c>
      <c r="O15" s="292">
        <v>5431</v>
      </c>
      <c r="P15" s="1432">
        <v>330032</v>
      </c>
      <c r="Q15" s="1432"/>
      <c r="R15" s="778">
        <v>4100</v>
      </c>
      <c r="S15" s="778">
        <v>298532</v>
      </c>
      <c r="T15" s="292">
        <f>+S15/R15*100</f>
        <v>7281.2682926829266</v>
      </c>
      <c r="U15" s="202">
        <v>1948</v>
      </c>
      <c r="V15" s="1425">
        <v>81363</v>
      </c>
      <c r="W15" s="1425"/>
      <c r="X15" s="801">
        <v>1670</v>
      </c>
      <c r="Y15" s="801">
        <v>76233</v>
      </c>
      <c r="Z15" s="921">
        <f>+Y15/X15*100</f>
        <v>4564.8502994011978</v>
      </c>
      <c r="AA15" s="786">
        <v>278</v>
      </c>
      <c r="AB15" s="800">
        <v>5130</v>
      </c>
      <c r="AC15" s="863">
        <v>1844</v>
      </c>
      <c r="AD15" s="788">
        <v>2018</v>
      </c>
      <c r="AE15" s="787">
        <v>2018</v>
      </c>
      <c r="AF15" s="802">
        <v>3369</v>
      </c>
      <c r="AG15" s="1405">
        <v>212066</v>
      </c>
      <c r="AH15" s="1405"/>
      <c r="AI15" s="864">
        <v>6296</v>
      </c>
      <c r="AJ15" s="844"/>
      <c r="AK15" s="845">
        <v>893</v>
      </c>
      <c r="AL15" s="844"/>
      <c r="AM15" s="845">
        <v>8420</v>
      </c>
      <c r="AN15" s="864">
        <v>943</v>
      </c>
    </row>
    <row r="16" spans="1:40" s="897" customFormat="1" ht="25.7" customHeight="1" thickBot="1">
      <c r="A16" s="1259"/>
      <c r="B16" s="1259"/>
      <c r="C16" s="1259"/>
      <c r="D16" s="1259"/>
      <c r="E16" s="1259"/>
      <c r="F16" s="1259"/>
      <c r="G16" s="1259"/>
      <c r="H16" s="1259"/>
      <c r="I16" s="1259"/>
      <c r="J16" s="1259"/>
      <c r="K16" s="944"/>
      <c r="L16" s="893"/>
      <c r="M16" s="894"/>
      <c r="N16" s="894"/>
      <c r="O16" s="894"/>
      <c r="P16" s="894"/>
      <c r="Q16" s="894"/>
      <c r="R16" s="894"/>
      <c r="S16" s="894"/>
      <c r="T16" s="894"/>
      <c r="U16" s="1439"/>
      <c r="V16" s="1439"/>
      <c r="W16" s="1439"/>
      <c r="X16" s="1439"/>
      <c r="Y16" s="1439"/>
      <c r="Z16" s="1439"/>
      <c r="AA16" s="1439"/>
      <c r="AB16" s="1439"/>
      <c r="AC16" s="1439"/>
      <c r="AD16" s="944"/>
      <c r="AE16" s="1084"/>
      <c r="AF16" s="163"/>
      <c r="AG16" s="314"/>
      <c r="AH16" s="298"/>
      <c r="AI16" s="1084"/>
      <c r="AJ16" s="1084"/>
      <c r="AK16" s="1084"/>
      <c r="AL16" s="1084"/>
      <c r="AM16" s="1084"/>
      <c r="AN16" s="1084"/>
    </row>
    <row r="17" spans="1:40" s="249" customFormat="1" ht="18.95" customHeight="1">
      <c r="A17" s="1465" t="s">
        <v>876</v>
      </c>
      <c r="B17" s="1456" t="s">
        <v>699</v>
      </c>
      <c r="C17" s="1457"/>
      <c r="D17" s="1457"/>
      <c r="E17" s="1457"/>
      <c r="F17" s="1457"/>
      <c r="G17" s="1457"/>
      <c r="H17" s="1457"/>
      <c r="I17" s="1457"/>
      <c r="J17" s="1457"/>
      <c r="K17" s="1465" t="s">
        <v>879</v>
      </c>
      <c r="L17" s="1441" t="s">
        <v>702</v>
      </c>
      <c r="M17" s="1441"/>
      <c r="N17" s="1441"/>
      <c r="O17" s="1441"/>
      <c r="P17" s="1441"/>
      <c r="Q17" s="1441"/>
      <c r="R17" s="1441"/>
      <c r="S17" s="1441"/>
      <c r="T17" s="1441"/>
      <c r="U17" s="1440" t="s">
        <v>690</v>
      </c>
      <c r="V17" s="1440"/>
      <c r="W17" s="1440"/>
      <c r="X17" s="1440"/>
      <c r="Y17" s="1440"/>
      <c r="Z17" s="1440"/>
      <c r="AA17" s="1440"/>
      <c r="AB17" s="1440"/>
      <c r="AC17" s="1440"/>
      <c r="AD17" s="1471" t="s">
        <v>0</v>
      </c>
      <c r="AE17" s="1389" t="s">
        <v>985</v>
      </c>
      <c r="AF17" s="1422" t="s">
        <v>694</v>
      </c>
      <c r="AG17" s="1398"/>
      <c r="AH17" s="1398"/>
      <c r="AI17" s="1398"/>
      <c r="AJ17" s="1398"/>
      <c r="AK17" s="1398"/>
      <c r="AL17" s="1398"/>
      <c r="AM17" s="1398"/>
      <c r="AN17" s="1399"/>
    </row>
    <row r="18" spans="1:40" s="249" customFormat="1" ht="18.95" customHeight="1">
      <c r="A18" s="1466"/>
      <c r="B18" s="1474" t="s">
        <v>333</v>
      </c>
      <c r="C18" s="1406"/>
      <c r="D18" s="1407"/>
      <c r="E18" s="1429" t="s">
        <v>696</v>
      </c>
      <c r="F18" s="1406"/>
      <c r="G18" s="1407"/>
      <c r="H18" s="1429" t="s">
        <v>697</v>
      </c>
      <c r="I18" s="1406"/>
      <c r="J18" s="1406"/>
      <c r="K18" s="1466"/>
      <c r="L18" s="1406" t="s">
        <v>626</v>
      </c>
      <c r="M18" s="1406"/>
      <c r="N18" s="1407"/>
      <c r="O18" s="1214" t="s">
        <v>334</v>
      </c>
      <c r="P18" s="1438"/>
      <c r="Q18" s="1191"/>
      <c r="R18" s="1214" t="s">
        <v>703</v>
      </c>
      <c r="S18" s="1438"/>
      <c r="T18" s="1438"/>
      <c r="U18" s="1426" t="s">
        <v>189</v>
      </c>
      <c r="V18" s="1426"/>
      <c r="W18" s="1427"/>
      <c r="X18" s="1429" t="s">
        <v>691</v>
      </c>
      <c r="Y18" s="1406"/>
      <c r="Z18" s="1407"/>
      <c r="AA18" s="1429" t="s">
        <v>692</v>
      </c>
      <c r="AB18" s="1406"/>
      <c r="AC18" s="1406"/>
      <c r="AD18" s="1472"/>
      <c r="AE18" s="1392"/>
      <c r="AF18" s="1406" t="s">
        <v>336</v>
      </c>
      <c r="AG18" s="1406"/>
      <c r="AH18" s="1406"/>
      <c r="AI18" s="1406"/>
      <c r="AJ18" s="1406"/>
      <c r="AK18" s="1406"/>
      <c r="AL18" s="1407"/>
      <c r="AM18" s="1385" t="s">
        <v>451</v>
      </c>
      <c r="AN18" s="1376"/>
    </row>
    <row r="19" spans="1:40" s="249" customFormat="1" ht="18.95" customHeight="1">
      <c r="A19" s="1466"/>
      <c r="B19" s="1459" t="s">
        <v>97</v>
      </c>
      <c r="C19" s="1379" t="s">
        <v>317</v>
      </c>
      <c r="D19" s="941"/>
      <c r="E19" s="1442" t="s">
        <v>97</v>
      </c>
      <c r="F19" s="1379" t="s">
        <v>317</v>
      </c>
      <c r="G19" s="941"/>
      <c r="H19" s="1442" t="s">
        <v>97</v>
      </c>
      <c r="I19" s="1379" t="s">
        <v>317</v>
      </c>
      <c r="J19" s="313"/>
      <c r="K19" s="1466"/>
      <c r="L19" s="1409" t="s">
        <v>97</v>
      </c>
      <c r="M19" s="1417" t="s">
        <v>317</v>
      </c>
      <c r="N19" s="947"/>
      <c r="O19" s="1414" t="s">
        <v>97</v>
      </c>
      <c r="P19" s="1417" t="s">
        <v>317</v>
      </c>
      <c r="R19" s="1414" t="s">
        <v>97</v>
      </c>
      <c r="S19" s="1417" t="s">
        <v>317</v>
      </c>
      <c r="U19" s="1409" t="s">
        <v>97</v>
      </c>
      <c r="V19" s="1379" t="s">
        <v>317</v>
      </c>
      <c r="W19" s="1411"/>
      <c r="X19" s="1414" t="s">
        <v>97</v>
      </c>
      <c r="Y19" s="1417" t="s">
        <v>317</v>
      </c>
      <c r="Z19" s="903"/>
      <c r="AA19" s="1414" t="s">
        <v>97</v>
      </c>
      <c r="AB19" s="1417" t="s">
        <v>317</v>
      </c>
      <c r="AC19" s="313"/>
      <c r="AD19" s="1472"/>
      <c r="AE19" s="1392"/>
      <c r="AF19" s="1376" t="s">
        <v>97</v>
      </c>
      <c r="AG19" s="1376"/>
      <c r="AH19" s="1379" t="s">
        <v>453</v>
      </c>
      <c r="AI19" s="1380"/>
      <c r="AJ19" s="1380"/>
      <c r="AK19" s="1080"/>
      <c r="AL19" s="1080"/>
      <c r="AM19" s="1408"/>
      <c r="AN19" s="1377"/>
    </row>
    <row r="20" spans="1:40" s="249" customFormat="1" ht="18.95" customHeight="1">
      <c r="A20" s="1466"/>
      <c r="B20" s="1460"/>
      <c r="C20" s="1381"/>
      <c r="D20" s="1420" t="s">
        <v>322</v>
      </c>
      <c r="E20" s="1443"/>
      <c r="F20" s="1381"/>
      <c r="G20" s="1420" t="s">
        <v>322</v>
      </c>
      <c r="H20" s="1443"/>
      <c r="I20" s="1381"/>
      <c r="J20" s="1394" t="s">
        <v>322</v>
      </c>
      <c r="K20" s="1466"/>
      <c r="L20" s="1407"/>
      <c r="M20" s="1418"/>
      <c r="N20" s="1420" t="s">
        <v>322</v>
      </c>
      <c r="O20" s="1415"/>
      <c r="P20" s="1418"/>
      <c r="Q20" s="1430" t="s">
        <v>322</v>
      </c>
      <c r="R20" s="1415"/>
      <c r="S20" s="1418"/>
      <c r="T20" s="1433" t="s">
        <v>322</v>
      </c>
      <c r="U20" s="1407"/>
      <c r="V20" s="1381"/>
      <c r="W20" s="1412"/>
      <c r="X20" s="1415"/>
      <c r="Y20" s="1418"/>
      <c r="Z20" s="1423" t="s">
        <v>322</v>
      </c>
      <c r="AA20" s="1415"/>
      <c r="AB20" s="1418"/>
      <c r="AC20" s="1423" t="s">
        <v>322</v>
      </c>
      <c r="AD20" s="1472"/>
      <c r="AE20" s="1392"/>
      <c r="AF20" s="1377"/>
      <c r="AG20" s="1377"/>
      <c r="AH20" s="1381"/>
      <c r="AI20" s="1382"/>
      <c r="AJ20" s="1382"/>
      <c r="AK20" s="1385" t="s">
        <v>452</v>
      </c>
      <c r="AL20" s="1386"/>
      <c r="AM20" s="1408"/>
      <c r="AN20" s="1377"/>
    </row>
    <row r="21" spans="1:40" s="249" customFormat="1" ht="18.95" customHeight="1">
      <c r="A21" s="1467"/>
      <c r="B21" s="1461"/>
      <c r="C21" s="1383"/>
      <c r="D21" s="1421"/>
      <c r="E21" s="1444"/>
      <c r="F21" s="1383"/>
      <c r="G21" s="1421"/>
      <c r="H21" s="1444"/>
      <c r="I21" s="1383"/>
      <c r="J21" s="1395"/>
      <c r="K21" s="1467"/>
      <c r="L21" s="1410"/>
      <c r="M21" s="1419"/>
      <c r="N21" s="1421"/>
      <c r="O21" s="1416"/>
      <c r="P21" s="1419"/>
      <c r="Q21" s="1431"/>
      <c r="R21" s="1416"/>
      <c r="S21" s="1419"/>
      <c r="T21" s="1434"/>
      <c r="U21" s="1410"/>
      <c r="V21" s="1383"/>
      <c r="W21" s="1413"/>
      <c r="X21" s="1416"/>
      <c r="Y21" s="1419"/>
      <c r="Z21" s="1424"/>
      <c r="AA21" s="1416"/>
      <c r="AB21" s="1419"/>
      <c r="AC21" s="1424"/>
      <c r="AD21" s="1473"/>
      <c r="AE21" s="1393"/>
      <c r="AF21" s="1378"/>
      <c r="AG21" s="1378"/>
      <c r="AH21" s="1383"/>
      <c r="AI21" s="1384"/>
      <c r="AJ21" s="1384"/>
      <c r="AK21" s="1387"/>
      <c r="AL21" s="1388"/>
      <c r="AM21" s="1387"/>
      <c r="AN21" s="1378"/>
    </row>
    <row r="22" spans="1:40" s="253" customFormat="1" ht="36.950000000000003" customHeight="1">
      <c r="A22" s="290">
        <v>2014</v>
      </c>
      <c r="B22" s="961">
        <v>463</v>
      </c>
      <c r="C22" s="961">
        <v>13986</v>
      </c>
      <c r="D22" s="961">
        <v>3020.7343412526998</v>
      </c>
      <c r="E22" s="961">
        <v>562</v>
      </c>
      <c r="F22" s="961">
        <v>42008</v>
      </c>
      <c r="G22" s="961">
        <v>7474.7330960854088</v>
      </c>
      <c r="H22" s="961">
        <v>1403</v>
      </c>
      <c r="I22" s="961">
        <v>39512</v>
      </c>
      <c r="J22" s="961">
        <v>2816.2508909479689</v>
      </c>
      <c r="K22" s="290">
        <v>2014</v>
      </c>
      <c r="L22" s="961">
        <v>543</v>
      </c>
      <c r="M22" s="961">
        <v>9401</v>
      </c>
      <c r="N22" s="961">
        <v>1731.3075506445671</v>
      </c>
      <c r="O22" s="961">
        <v>442</v>
      </c>
      <c r="P22" s="961">
        <v>12418</v>
      </c>
      <c r="Q22" s="961">
        <v>2809.50226244344</v>
      </c>
      <c r="R22" s="961">
        <v>919</v>
      </c>
      <c r="S22" s="961">
        <v>35997</v>
      </c>
      <c r="T22" s="961">
        <v>3917</v>
      </c>
      <c r="U22" s="913">
        <v>17371</v>
      </c>
      <c r="V22" s="1373">
        <v>315036</v>
      </c>
      <c r="W22" s="1373"/>
      <c r="X22" s="913">
        <v>8725</v>
      </c>
      <c r="Y22" s="913">
        <v>24487</v>
      </c>
      <c r="Z22" s="913">
        <v>280.65329512893982</v>
      </c>
      <c r="AA22" s="913">
        <v>1122</v>
      </c>
      <c r="AB22" s="913">
        <v>26338</v>
      </c>
      <c r="AC22" s="913">
        <v>2347.415329768271</v>
      </c>
      <c r="AD22" s="1083">
        <v>2014</v>
      </c>
      <c r="AE22" s="290">
        <v>2014</v>
      </c>
      <c r="AF22" s="1373">
        <v>3863</v>
      </c>
      <c r="AG22" s="1373"/>
      <c r="AH22" s="1374">
        <v>59802</v>
      </c>
      <c r="AI22" s="1374"/>
      <c r="AJ22" s="1374"/>
      <c r="AK22" s="1375">
        <v>1548</v>
      </c>
      <c r="AL22" s="1375"/>
      <c r="AM22" s="255"/>
      <c r="AN22" s="329"/>
    </row>
    <row r="23" spans="1:40" s="253" customFormat="1" ht="36.950000000000003" customHeight="1">
      <c r="A23" s="290">
        <v>2015</v>
      </c>
      <c r="B23" s="961">
        <v>506</v>
      </c>
      <c r="C23" s="961">
        <v>15317</v>
      </c>
      <c r="D23" s="961">
        <v>3027.0750988142295</v>
      </c>
      <c r="E23" s="961">
        <v>518</v>
      </c>
      <c r="F23" s="961">
        <v>35773</v>
      </c>
      <c r="G23" s="961">
        <v>6905.9845559845553</v>
      </c>
      <c r="H23" s="961">
        <v>1860</v>
      </c>
      <c r="I23" s="961">
        <v>52695</v>
      </c>
      <c r="J23" s="961">
        <v>2833.0645161290322</v>
      </c>
      <c r="K23" s="290">
        <v>2015</v>
      </c>
      <c r="L23" s="961">
        <v>489</v>
      </c>
      <c r="M23" s="961">
        <v>8891</v>
      </c>
      <c r="N23" s="961">
        <v>1818.200408997955</v>
      </c>
      <c r="O23" s="961">
        <v>368</v>
      </c>
      <c r="P23" s="961">
        <v>8356</v>
      </c>
      <c r="Q23" s="961">
        <v>2270.6521739130435</v>
      </c>
      <c r="R23" s="961">
        <v>616</v>
      </c>
      <c r="S23" s="961">
        <v>26679</v>
      </c>
      <c r="T23" s="961">
        <v>4331.0064935064938</v>
      </c>
      <c r="U23" s="913">
        <v>16319</v>
      </c>
      <c r="V23" s="1373">
        <v>251474</v>
      </c>
      <c r="W23" s="1373"/>
      <c r="X23" s="913">
        <v>8583</v>
      </c>
      <c r="Y23" s="913">
        <v>28771</v>
      </c>
      <c r="Z23" s="913">
        <v>335.20913433531399</v>
      </c>
      <c r="AA23" s="913">
        <v>1097</v>
      </c>
      <c r="AB23" s="913">
        <v>25236</v>
      </c>
      <c r="AC23" s="913">
        <v>2300.4557885141294</v>
      </c>
      <c r="AD23" s="1083">
        <v>2015</v>
      </c>
      <c r="AE23" s="290">
        <v>2015</v>
      </c>
      <c r="AF23" s="1373">
        <v>3402</v>
      </c>
      <c r="AG23" s="1373"/>
      <c r="AH23" s="1374">
        <v>46001</v>
      </c>
      <c r="AI23" s="1374"/>
      <c r="AJ23" s="1374"/>
      <c r="AK23" s="1375">
        <v>1352.1751910640801</v>
      </c>
      <c r="AL23" s="1375"/>
      <c r="AM23" s="255"/>
      <c r="AN23" s="329"/>
    </row>
    <row r="24" spans="1:40" s="253" customFormat="1" ht="36.950000000000003" customHeight="1">
      <c r="A24" s="290">
        <v>2016</v>
      </c>
      <c r="B24" s="961">
        <v>348</v>
      </c>
      <c r="C24" s="961">
        <v>10596</v>
      </c>
      <c r="D24" s="961">
        <v>3045</v>
      </c>
      <c r="E24" s="961">
        <v>781</v>
      </c>
      <c r="F24" s="961">
        <v>64626</v>
      </c>
      <c r="G24" s="961">
        <v>8275</v>
      </c>
      <c r="H24" s="961">
        <v>1776</v>
      </c>
      <c r="I24" s="961">
        <v>44758</v>
      </c>
      <c r="J24" s="961">
        <v>2520</v>
      </c>
      <c r="K24" s="290">
        <v>2016</v>
      </c>
      <c r="L24" s="961">
        <v>441</v>
      </c>
      <c r="M24" s="961">
        <v>6676</v>
      </c>
      <c r="N24" s="961">
        <v>1514</v>
      </c>
      <c r="O24" s="961">
        <v>244</v>
      </c>
      <c r="P24" s="961">
        <v>6386</v>
      </c>
      <c r="Q24" s="961">
        <v>2617</v>
      </c>
      <c r="R24" s="961">
        <v>586</v>
      </c>
      <c r="S24" s="961">
        <v>22209</v>
      </c>
      <c r="T24" s="961">
        <v>3790</v>
      </c>
      <c r="U24" s="913">
        <v>16098</v>
      </c>
      <c r="V24" s="1373">
        <v>273475</v>
      </c>
      <c r="W24" s="1373"/>
      <c r="X24" s="913">
        <v>7642</v>
      </c>
      <c r="Y24" s="913">
        <v>26837</v>
      </c>
      <c r="Z24" s="913">
        <v>351</v>
      </c>
      <c r="AA24" s="913">
        <v>985</v>
      </c>
      <c r="AB24" s="913">
        <v>22500</v>
      </c>
      <c r="AC24" s="913">
        <v>2284</v>
      </c>
      <c r="AD24" s="1083">
        <v>2016</v>
      </c>
      <c r="AE24" s="290">
        <v>2016</v>
      </c>
      <c r="AF24" s="1373">
        <v>3850</v>
      </c>
      <c r="AG24" s="1373"/>
      <c r="AH24" s="1374">
        <v>54851</v>
      </c>
      <c r="AI24" s="1374"/>
      <c r="AJ24" s="1374"/>
      <c r="AK24" s="1375">
        <v>1425</v>
      </c>
      <c r="AL24" s="1375"/>
      <c r="AM24" s="255"/>
      <c r="AN24" s="329"/>
    </row>
    <row r="25" spans="1:40" s="253" customFormat="1" ht="36.950000000000003" customHeight="1">
      <c r="A25" s="290">
        <v>2017</v>
      </c>
      <c r="B25" s="961">
        <v>380</v>
      </c>
      <c r="C25" s="961">
        <v>12064</v>
      </c>
      <c r="D25" s="961">
        <v>3174.7368421052629</v>
      </c>
      <c r="E25" s="961">
        <v>871</v>
      </c>
      <c r="F25" s="961">
        <v>92708</v>
      </c>
      <c r="G25" s="961">
        <v>10643.85763490241</v>
      </c>
      <c r="H25" s="961">
        <v>1742</v>
      </c>
      <c r="I25" s="961">
        <v>41048</v>
      </c>
      <c r="J25" s="961">
        <v>2356.3719862227322</v>
      </c>
      <c r="K25" s="290">
        <v>2017</v>
      </c>
      <c r="L25" s="961">
        <v>516</v>
      </c>
      <c r="M25" s="961">
        <v>7398</v>
      </c>
      <c r="N25" s="961">
        <v>1433.7209302325582</v>
      </c>
      <c r="O25" s="961">
        <v>263</v>
      </c>
      <c r="P25" s="961">
        <v>5404</v>
      </c>
      <c r="Q25" s="961">
        <v>2054.7528517110268</v>
      </c>
      <c r="R25" s="961">
        <v>603</v>
      </c>
      <c r="S25" s="961">
        <v>24507</v>
      </c>
      <c r="T25" s="961">
        <v>4064.1791044776119</v>
      </c>
      <c r="U25" s="913">
        <v>15867</v>
      </c>
      <c r="V25" s="1373">
        <v>254463</v>
      </c>
      <c r="W25" s="1373"/>
      <c r="X25" s="913">
        <v>6524</v>
      </c>
      <c r="Y25" s="913">
        <v>17502</v>
      </c>
      <c r="Z25" s="913">
        <v>268.27099938687923</v>
      </c>
      <c r="AA25" s="913">
        <v>1475</v>
      </c>
      <c r="AB25" s="913">
        <v>36191</v>
      </c>
      <c r="AC25" s="913">
        <v>2453.6271186440681</v>
      </c>
      <c r="AD25" s="1083">
        <v>2017</v>
      </c>
      <c r="AE25" s="290">
        <v>2017</v>
      </c>
      <c r="AF25" s="1373">
        <v>4734</v>
      </c>
      <c r="AG25" s="1373"/>
      <c r="AH25" s="1078"/>
      <c r="AI25" s="1078">
        <v>60563</v>
      </c>
      <c r="AJ25" s="1078"/>
      <c r="AK25" s="1375">
        <v>1279.3198141106886</v>
      </c>
      <c r="AL25" s="1375"/>
      <c r="AM25" s="255"/>
      <c r="AN25" s="329"/>
    </row>
    <row r="26" spans="1:40" s="253" customFormat="1" ht="36.950000000000003" customHeight="1" thickBot="1">
      <c r="A26" s="787">
        <v>2018</v>
      </c>
      <c r="B26" s="785">
        <v>325</v>
      </c>
      <c r="C26" s="292">
        <v>9828</v>
      </c>
      <c r="D26" s="292">
        <f>+C26/B26*100</f>
        <v>3024</v>
      </c>
      <c r="E26" s="843">
        <v>663</v>
      </c>
      <c r="F26" s="843">
        <v>80469</v>
      </c>
      <c r="G26" s="920">
        <f>+F26/E26*100</f>
        <v>12137.104072398191</v>
      </c>
      <c r="H26" s="843">
        <v>1725</v>
      </c>
      <c r="I26" s="843">
        <v>46832</v>
      </c>
      <c r="J26" s="920">
        <f>+I26/H26*100</f>
        <v>2714.8985507246375</v>
      </c>
      <c r="K26" s="787">
        <v>2018</v>
      </c>
      <c r="L26" s="785">
        <v>664</v>
      </c>
      <c r="M26" s="778">
        <v>10469</v>
      </c>
      <c r="N26" s="292">
        <f>+M26/L26*100</f>
        <v>1576.6566265060242</v>
      </c>
      <c r="O26" s="785">
        <v>274</v>
      </c>
      <c r="P26" s="778">
        <v>5850</v>
      </c>
      <c r="Q26" s="292">
        <f>+P26/O26*100</f>
        <v>2135.0364963503653</v>
      </c>
      <c r="R26" s="785">
        <v>394</v>
      </c>
      <c r="S26" s="778">
        <v>15181</v>
      </c>
      <c r="T26" s="292">
        <v>3855</v>
      </c>
      <c r="U26" s="292">
        <v>18441</v>
      </c>
      <c r="V26" s="1396">
        <v>353027</v>
      </c>
      <c r="W26" s="1396"/>
      <c r="X26" s="911">
        <v>6936</v>
      </c>
      <c r="Y26" s="911">
        <v>20929</v>
      </c>
      <c r="Z26" s="921">
        <f>+Y26/X26*100</f>
        <v>301.74452133794694</v>
      </c>
      <c r="AA26" s="911">
        <v>1158</v>
      </c>
      <c r="AB26" s="911">
        <v>26661</v>
      </c>
      <c r="AC26" s="921">
        <f>+AB26/AA26*100</f>
        <v>2302.3316062176164</v>
      </c>
      <c r="AD26" s="788">
        <v>2018</v>
      </c>
      <c r="AE26" s="787">
        <v>2018</v>
      </c>
      <c r="AF26" s="1405">
        <v>6086</v>
      </c>
      <c r="AG26" s="1405"/>
      <c r="AH26" s="756"/>
      <c r="AI26" s="1077">
        <v>84952</v>
      </c>
      <c r="AJ26" s="756"/>
      <c r="AK26" s="1372">
        <v>1396</v>
      </c>
      <c r="AL26" s="1372"/>
      <c r="AM26" s="784"/>
      <c r="AN26" s="1085"/>
    </row>
    <row r="27" spans="1:40" s="305" customFormat="1" ht="11.1" customHeight="1">
      <c r="A27" s="254" t="s">
        <v>871</v>
      </c>
      <c r="B27" s="1018"/>
      <c r="D27" s="1019"/>
      <c r="E27" s="1019"/>
      <c r="F27" s="1019"/>
      <c r="G27" s="1019"/>
      <c r="H27" s="1435" t="s">
        <v>823</v>
      </c>
      <c r="I27" s="1435"/>
      <c r="J27" s="1435"/>
      <c r="K27" s="254" t="s">
        <v>871</v>
      </c>
      <c r="L27" s="835"/>
      <c r="M27" s="1020"/>
      <c r="N27" s="1021"/>
      <c r="P27" s="1435"/>
      <c r="Q27" s="1435"/>
      <c r="R27" s="1435"/>
      <c r="S27" s="1435"/>
      <c r="T27" s="1435"/>
      <c r="U27" s="1018"/>
      <c r="W27" s="981"/>
      <c r="X27" s="325"/>
      <c r="Z27" s="981"/>
      <c r="AA27" s="325"/>
      <c r="AB27" s="1435" t="s">
        <v>823</v>
      </c>
      <c r="AC27" s="1435"/>
      <c r="AD27" s="1435"/>
      <c r="AE27" s="1369" t="s">
        <v>982</v>
      </c>
      <c r="AF27" s="1369"/>
      <c r="AG27" s="1369"/>
      <c r="AH27" s="1369"/>
      <c r="AI27" s="1369"/>
      <c r="AJ27" s="1086"/>
      <c r="AK27" s="1087"/>
      <c r="AL27" s="1087"/>
      <c r="AM27" s="1086"/>
      <c r="AN27" s="1088" t="s">
        <v>983</v>
      </c>
    </row>
    <row r="28" spans="1:40" ht="36.950000000000003" customHeight="1"/>
    <row r="29" spans="1:40" ht="36.950000000000003" customHeight="1"/>
    <row r="30" spans="1:40" ht="36.950000000000003" customHeight="1"/>
    <row r="31" spans="1:40" ht="36.950000000000003" customHeight="1"/>
    <row r="32" spans="1:40" ht="36.950000000000003" customHeight="1"/>
  </sheetData>
  <sheetProtection selectLockedCells="1"/>
  <mergeCells count="153">
    <mergeCell ref="AB27:AD27"/>
    <mergeCell ref="U3:AD3"/>
    <mergeCell ref="H7:J7"/>
    <mergeCell ref="E7:G7"/>
    <mergeCell ref="B7:D7"/>
    <mergeCell ref="B6:J6"/>
    <mergeCell ref="A6:A10"/>
    <mergeCell ref="K6:K10"/>
    <mergeCell ref="K17:K21"/>
    <mergeCell ref="AD6:AD10"/>
    <mergeCell ref="AD17:AD21"/>
    <mergeCell ref="H19:H21"/>
    <mergeCell ref="F19:F21"/>
    <mergeCell ref="E19:E21"/>
    <mergeCell ref="C19:C21"/>
    <mergeCell ref="B19:B21"/>
    <mergeCell ref="J20:J21"/>
    <mergeCell ref="H18:J18"/>
    <mergeCell ref="E18:G18"/>
    <mergeCell ref="B18:D18"/>
    <mergeCell ref="A17:A21"/>
    <mergeCell ref="H27:J27"/>
    <mergeCell ref="A3:J3"/>
    <mergeCell ref="A4:J4"/>
    <mergeCell ref="I19:I21"/>
    <mergeCell ref="D20:D21"/>
    <mergeCell ref="G20:G21"/>
    <mergeCell ref="C14:D14"/>
    <mergeCell ref="F8:F10"/>
    <mergeCell ref="H8:H10"/>
    <mergeCell ref="I8:I10"/>
    <mergeCell ref="G9:G10"/>
    <mergeCell ref="J9:J10"/>
    <mergeCell ref="B17:J17"/>
    <mergeCell ref="A16:J16"/>
    <mergeCell ref="C15:D15"/>
    <mergeCell ref="C13:D13"/>
    <mergeCell ref="C12:D12"/>
    <mergeCell ref="C11:D11"/>
    <mergeCell ref="E8:E10"/>
    <mergeCell ref="C8:D10"/>
    <mergeCell ref="B8:B10"/>
    <mergeCell ref="L17:T17"/>
    <mergeCell ref="O8:O10"/>
    <mergeCell ref="P8:Q10"/>
    <mergeCell ref="R8:R10"/>
    <mergeCell ref="S8:S10"/>
    <mergeCell ref="N9:N10"/>
    <mergeCell ref="T9:T10"/>
    <mergeCell ref="P14:Q14"/>
    <mergeCell ref="L6:N6"/>
    <mergeCell ref="O6:T6"/>
    <mergeCell ref="L7:N7"/>
    <mergeCell ref="R7:T7"/>
    <mergeCell ref="L8:L10"/>
    <mergeCell ref="M8:M10"/>
    <mergeCell ref="P11:Q11"/>
    <mergeCell ref="P12:Q12"/>
    <mergeCell ref="P13:Q13"/>
    <mergeCell ref="N20:N21"/>
    <mergeCell ref="Q20:Q21"/>
    <mergeCell ref="T20:T21"/>
    <mergeCell ref="P27:T27"/>
    <mergeCell ref="U6:AC6"/>
    <mergeCell ref="L18:N18"/>
    <mergeCell ref="O18:Q18"/>
    <mergeCell ref="R18:T18"/>
    <mergeCell ref="L19:L21"/>
    <mergeCell ref="M19:M21"/>
    <mergeCell ref="O19:O21"/>
    <mergeCell ref="P19:P21"/>
    <mergeCell ref="R19:R21"/>
    <mergeCell ref="S19:S21"/>
    <mergeCell ref="AB19:AB21"/>
    <mergeCell ref="Z20:Z21"/>
    <mergeCell ref="AC20:AC21"/>
    <mergeCell ref="V22:W22"/>
    <mergeCell ref="V23:W23"/>
    <mergeCell ref="U16:AC16"/>
    <mergeCell ref="U17:AC17"/>
    <mergeCell ref="U18:W18"/>
    <mergeCell ref="X18:Z18"/>
    <mergeCell ref="AA18:AC18"/>
    <mergeCell ref="K3:T3"/>
    <mergeCell ref="AC9:AC10"/>
    <mergeCell ref="V11:W11"/>
    <mergeCell ref="V12:W12"/>
    <mergeCell ref="V13:W13"/>
    <mergeCell ref="V15:W15"/>
    <mergeCell ref="U7:W7"/>
    <mergeCell ref="X7:Z7"/>
    <mergeCell ref="AA7:AC7"/>
    <mergeCell ref="U8:U10"/>
    <mergeCell ref="V8:W10"/>
    <mergeCell ref="X8:X10"/>
    <mergeCell ref="Y8:Y10"/>
    <mergeCell ref="AA8:AA10"/>
    <mergeCell ref="AB8:AB10"/>
    <mergeCell ref="Z9:Z10"/>
    <mergeCell ref="V14:W14"/>
    <mergeCell ref="P15:Q15"/>
    <mergeCell ref="V24:W24"/>
    <mergeCell ref="U19:U21"/>
    <mergeCell ref="V19:W21"/>
    <mergeCell ref="X19:X21"/>
    <mergeCell ref="Y19:Y21"/>
    <mergeCell ref="AA19:AA21"/>
    <mergeCell ref="AJ8:AK10"/>
    <mergeCell ref="AL8:AM10"/>
    <mergeCell ref="AI9:AI10"/>
    <mergeCell ref="AF17:AN17"/>
    <mergeCell ref="V26:W26"/>
    <mergeCell ref="AF6:AN6"/>
    <mergeCell ref="AF7:AI7"/>
    <mergeCell ref="AJ7:AN7"/>
    <mergeCell ref="AF8:AF10"/>
    <mergeCell ref="AG8:AH10"/>
    <mergeCell ref="V25:W25"/>
    <mergeCell ref="AG13:AH13"/>
    <mergeCell ref="AJ13:AK13"/>
    <mergeCell ref="AL13:AM13"/>
    <mergeCell ref="AG15:AH15"/>
    <mergeCell ref="AG11:AH11"/>
    <mergeCell ref="AJ11:AK11"/>
    <mergeCell ref="AL11:AM11"/>
    <mergeCell ref="AG12:AH12"/>
    <mergeCell ref="AJ12:AK12"/>
    <mergeCell ref="AL12:AM12"/>
    <mergeCell ref="AG14:AH14"/>
    <mergeCell ref="AF22:AG22"/>
    <mergeCell ref="AH22:AJ22"/>
    <mergeCell ref="AK22:AL22"/>
    <mergeCell ref="AF26:AG26"/>
    <mergeCell ref="AF18:AL18"/>
    <mergeCell ref="AM18:AN21"/>
    <mergeCell ref="AE27:AI27"/>
    <mergeCell ref="AE3:AN3"/>
    <mergeCell ref="AE4:AN4"/>
    <mergeCell ref="AK26:AL26"/>
    <mergeCell ref="AF23:AG23"/>
    <mergeCell ref="AH23:AJ23"/>
    <mergeCell ref="AK23:AL23"/>
    <mergeCell ref="AF24:AG24"/>
    <mergeCell ref="AH24:AJ24"/>
    <mergeCell ref="AK24:AL24"/>
    <mergeCell ref="AF25:AG25"/>
    <mergeCell ref="AK25:AL25"/>
    <mergeCell ref="AF19:AG21"/>
    <mergeCell ref="AH19:AJ21"/>
    <mergeCell ref="AK20:AL21"/>
    <mergeCell ref="AE6:AE10"/>
    <mergeCell ref="AE17:AE21"/>
    <mergeCell ref="AN9:AN10"/>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view="pageBreakPreview" zoomScaleNormal="90" zoomScaleSheetLayoutView="100" workbookViewId="0">
      <selection activeCell="O42" sqref="O42"/>
    </sheetView>
  </sheetViews>
  <sheetFormatPr defaultRowHeight="11.25"/>
  <cols>
    <col min="1" max="1" width="8.625" style="309" customWidth="1"/>
    <col min="2" max="2" width="7" style="310" customWidth="1"/>
    <col min="3" max="3" width="10.625" style="311" customWidth="1"/>
    <col min="4" max="5" width="7" style="312" customWidth="1"/>
    <col min="6" max="6" width="10.625" style="312" customWidth="1"/>
    <col min="7" max="8" width="7" style="299" customWidth="1"/>
    <col min="9" max="9" width="10.625" style="299" customWidth="1"/>
    <col min="10" max="10" width="7" style="299" customWidth="1"/>
    <col min="11" max="16384" width="9" style="299"/>
  </cols>
  <sheetData>
    <row r="1" spans="1:10" s="632" customFormat="1" ht="14.1" customHeight="1">
      <c r="A1" s="620"/>
      <c r="B1" s="591"/>
      <c r="C1" s="591"/>
      <c r="D1" s="591"/>
      <c r="E1" s="591"/>
      <c r="F1" s="591"/>
      <c r="G1" s="598"/>
      <c r="J1" s="649" t="s">
        <v>521</v>
      </c>
    </row>
    <row r="2" spans="1:10" ht="14.1" customHeight="1">
      <c r="A2" s="11"/>
      <c r="B2" s="11"/>
      <c r="C2" s="11"/>
      <c r="D2" s="11"/>
      <c r="E2" s="11"/>
      <c r="F2" s="11"/>
      <c r="G2" s="11"/>
    </row>
    <row r="3" spans="1:10" s="300" customFormat="1" ht="20.100000000000001" customHeight="1">
      <c r="A3" s="1480" t="s">
        <v>641</v>
      </c>
      <c r="B3" s="1480"/>
      <c r="C3" s="1480"/>
      <c r="D3" s="1480"/>
      <c r="E3" s="1480"/>
      <c r="F3" s="1480"/>
      <c r="G3" s="1480"/>
      <c r="H3" s="1480"/>
      <c r="I3" s="1480"/>
      <c r="J3" s="1480"/>
    </row>
    <row r="4" spans="1:10" s="301" customFormat="1" ht="24" customHeight="1">
      <c r="A4" s="1481" t="s">
        <v>642</v>
      </c>
      <c r="B4" s="1481"/>
      <c r="C4" s="1481"/>
      <c r="D4" s="1481"/>
      <c r="E4" s="1481"/>
      <c r="F4" s="1481"/>
      <c r="G4" s="1481"/>
      <c r="H4" s="1481"/>
      <c r="I4" s="1481"/>
      <c r="J4" s="1481"/>
    </row>
    <row r="5" spans="1:10" s="252" customFormat="1" ht="18" customHeight="1" thickBot="1">
      <c r="A5" s="725" t="s">
        <v>187</v>
      </c>
      <c r="B5" s="726"/>
      <c r="C5" s="726"/>
      <c r="D5" s="726"/>
      <c r="E5" s="727"/>
      <c r="F5" s="726"/>
      <c r="G5" s="723"/>
      <c r="J5" s="865" t="s">
        <v>188</v>
      </c>
    </row>
    <row r="6" spans="1:10" s="707" customFormat="1" ht="20.100000000000001" customHeight="1">
      <c r="A6" s="1482" t="s">
        <v>476</v>
      </c>
      <c r="B6" s="1485" t="s">
        <v>337</v>
      </c>
      <c r="C6" s="1486"/>
      <c r="D6" s="1486"/>
      <c r="E6" s="1476" t="s">
        <v>630</v>
      </c>
      <c r="F6" s="1489"/>
      <c r="G6" s="1490"/>
      <c r="H6" s="1476" t="s">
        <v>631</v>
      </c>
      <c r="I6" s="1476"/>
      <c r="J6" s="1477"/>
    </row>
    <row r="7" spans="1:10" s="707" customFormat="1" ht="20.100000000000001" customHeight="1">
      <c r="A7" s="1483"/>
      <c r="B7" s="1487"/>
      <c r="C7" s="1488"/>
      <c r="D7" s="1488"/>
      <c r="E7" s="1491"/>
      <c r="F7" s="1491"/>
      <c r="G7" s="1492"/>
      <c r="H7" s="1478"/>
      <c r="I7" s="1478"/>
      <c r="J7" s="1479"/>
    </row>
    <row r="8" spans="1:10" s="707" customFormat="1" ht="20.100000000000001" customHeight="1">
      <c r="A8" s="1483"/>
      <c r="B8" s="1409" t="s">
        <v>324</v>
      </c>
      <c r="C8" s="1417" t="s">
        <v>317</v>
      </c>
      <c r="D8" s="288"/>
      <c r="E8" s="1414" t="s">
        <v>324</v>
      </c>
      <c r="F8" s="1417" t="s">
        <v>416</v>
      </c>
      <c r="G8" s="948"/>
      <c r="H8" s="1414" t="s">
        <v>324</v>
      </c>
      <c r="I8" s="1417" t="s">
        <v>317</v>
      </c>
      <c r="J8" s="948"/>
    </row>
    <row r="9" spans="1:10" s="707" customFormat="1" ht="20.100000000000001" customHeight="1">
      <c r="A9" s="1484"/>
      <c r="B9" s="1410"/>
      <c r="C9" s="1419"/>
      <c r="D9" s="945" t="s">
        <v>322</v>
      </c>
      <c r="E9" s="1416"/>
      <c r="F9" s="1419"/>
      <c r="G9" s="946" t="s">
        <v>322</v>
      </c>
      <c r="H9" s="1416"/>
      <c r="I9" s="1419"/>
      <c r="J9" s="946" t="s">
        <v>322</v>
      </c>
    </row>
    <row r="10" spans="1:10" s="302" customFormat="1" ht="99" customHeight="1">
      <c r="A10" s="290" t="s">
        <v>481</v>
      </c>
      <c r="B10" s="176">
        <v>5563</v>
      </c>
      <c r="C10" s="176">
        <v>2921</v>
      </c>
      <c r="D10" s="176">
        <v>53</v>
      </c>
      <c r="E10" s="176">
        <v>3972</v>
      </c>
      <c r="F10" s="176">
        <v>3853</v>
      </c>
      <c r="G10" s="176">
        <v>97</v>
      </c>
      <c r="H10" s="176">
        <v>1161</v>
      </c>
      <c r="I10" s="176">
        <v>3669</v>
      </c>
      <c r="J10" s="176">
        <v>316</v>
      </c>
    </row>
    <row r="11" spans="1:10" s="302" customFormat="1" ht="99" customHeight="1">
      <c r="A11" s="290" t="s">
        <v>482</v>
      </c>
      <c r="B11" s="176">
        <v>4821</v>
      </c>
      <c r="C11" s="176">
        <v>2628</v>
      </c>
      <c r="D11" s="176">
        <v>55</v>
      </c>
      <c r="E11" s="176">
        <v>4984</v>
      </c>
      <c r="F11" s="176">
        <v>5383</v>
      </c>
      <c r="G11" s="176">
        <v>108</v>
      </c>
      <c r="H11" s="176">
        <v>1144</v>
      </c>
      <c r="I11" s="176">
        <v>2746</v>
      </c>
      <c r="J11" s="176">
        <v>240</v>
      </c>
    </row>
    <row r="12" spans="1:10" s="302" customFormat="1" ht="99" customHeight="1">
      <c r="A12" s="290" t="s">
        <v>502</v>
      </c>
      <c r="B12" s="176">
        <v>5750</v>
      </c>
      <c r="C12" s="176">
        <v>3214</v>
      </c>
      <c r="D12" s="176">
        <v>56</v>
      </c>
      <c r="E12" s="176">
        <v>5115</v>
      </c>
      <c r="F12" s="176">
        <v>5166</v>
      </c>
      <c r="G12" s="176">
        <v>101</v>
      </c>
      <c r="H12" s="176">
        <v>1299</v>
      </c>
      <c r="I12" s="176">
        <v>3338</v>
      </c>
      <c r="J12" s="176">
        <v>257</v>
      </c>
    </row>
    <row r="13" spans="1:10" s="302" customFormat="1" ht="99" customHeight="1">
      <c r="A13" s="290">
        <v>2017</v>
      </c>
      <c r="B13" s="176">
        <v>6089</v>
      </c>
      <c r="C13" s="176">
        <v>3088</v>
      </c>
      <c r="D13" s="176">
        <v>51</v>
      </c>
      <c r="E13" s="176">
        <v>4854</v>
      </c>
      <c r="F13" s="176">
        <v>5874</v>
      </c>
      <c r="G13" s="176">
        <v>121</v>
      </c>
      <c r="H13" s="176">
        <v>1125</v>
      </c>
      <c r="I13" s="176">
        <v>3274</v>
      </c>
      <c r="J13" s="176">
        <v>291</v>
      </c>
    </row>
    <row r="14" spans="1:10" s="302" customFormat="1" ht="99" customHeight="1" thickBot="1">
      <c r="A14" s="866">
        <v>2018</v>
      </c>
      <c r="B14" s="789">
        <v>4971</v>
      </c>
      <c r="C14" s="789">
        <v>2619</v>
      </c>
      <c r="D14" s="789">
        <v>53</v>
      </c>
      <c r="E14" s="789">
        <v>4156</v>
      </c>
      <c r="F14" s="789">
        <v>5195</v>
      </c>
      <c r="G14" s="789">
        <v>125</v>
      </c>
      <c r="H14" s="789">
        <v>956</v>
      </c>
      <c r="I14" s="789">
        <v>2783</v>
      </c>
      <c r="J14" s="789">
        <v>291</v>
      </c>
    </row>
    <row r="15" spans="1:10" s="976" customFormat="1" ht="10.5">
      <c r="A15" s="254" t="s">
        <v>607</v>
      </c>
      <c r="B15" s="978"/>
      <c r="C15" s="978"/>
      <c r="D15" s="978"/>
      <c r="E15" s="978"/>
      <c r="F15" s="978"/>
      <c r="G15" s="978"/>
      <c r="H15" s="978"/>
      <c r="I15" s="978"/>
      <c r="J15" s="978" t="s">
        <v>1</v>
      </c>
    </row>
    <row r="16" spans="1:10" s="976" customFormat="1" ht="10.5">
      <c r="A16" s="979" t="s">
        <v>819</v>
      </c>
      <c r="B16" s="977"/>
      <c r="C16" s="977"/>
      <c r="D16" s="977"/>
      <c r="E16" s="977"/>
      <c r="F16" s="977"/>
      <c r="G16" s="977"/>
    </row>
    <row r="17" spans="1:6" s="897" customFormat="1">
      <c r="A17" s="306"/>
      <c r="B17" s="306"/>
      <c r="C17" s="307"/>
      <c r="D17" s="308"/>
      <c r="E17" s="308"/>
      <c r="F17" s="308"/>
    </row>
    <row r="18" spans="1:6" s="707" customFormat="1">
      <c r="A18" s="306"/>
      <c r="B18" s="306"/>
      <c r="C18" s="307"/>
      <c r="D18" s="308"/>
      <c r="E18" s="308"/>
      <c r="F18" s="308"/>
    </row>
    <row r="19" spans="1:6" s="707" customFormat="1">
      <c r="A19" s="306"/>
      <c r="B19" s="306"/>
      <c r="C19" s="307"/>
      <c r="D19" s="308"/>
      <c r="E19" s="308"/>
      <c r="F19" s="308"/>
    </row>
    <row r="20" spans="1:6" s="707" customFormat="1">
      <c r="A20" s="306"/>
      <c r="B20" s="306"/>
      <c r="C20" s="307"/>
      <c r="D20" s="308"/>
      <c r="E20" s="308"/>
      <c r="F20" s="308"/>
    </row>
    <row r="21" spans="1:6" s="707" customFormat="1">
      <c r="A21" s="306"/>
      <c r="B21" s="306"/>
      <c r="C21" s="307"/>
      <c r="D21" s="308"/>
      <c r="E21" s="308"/>
      <c r="F21" s="308"/>
    </row>
    <row r="22" spans="1:6" s="707" customFormat="1">
      <c r="A22" s="306"/>
      <c r="B22" s="306"/>
      <c r="C22" s="307"/>
      <c r="D22" s="308"/>
      <c r="E22" s="308"/>
      <c r="F22" s="308"/>
    </row>
    <row r="23" spans="1:6" s="707" customFormat="1">
      <c r="A23" s="306"/>
      <c r="B23" s="306"/>
      <c r="C23" s="307"/>
      <c r="D23" s="308"/>
      <c r="E23" s="308"/>
      <c r="F23" s="308"/>
    </row>
    <row r="24" spans="1:6" s="707" customFormat="1">
      <c r="A24" s="306"/>
      <c r="B24" s="306"/>
      <c r="C24" s="307"/>
      <c r="D24" s="308"/>
      <c r="E24" s="308"/>
      <c r="F24" s="308"/>
    </row>
    <row r="25" spans="1:6" s="707" customFormat="1">
      <c r="A25" s="306"/>
      <c r="B25" s="306"/>
      <c r="C25" s="307"/>
      <c r="D25" s="308"/>
      <c r="E25" s="308"/>
      <c r="F25" s="308"/>
    </row>
    <row r="26" spans="1:6" s="707" customFormat="1">
      <c r="A26" s="306"/>
      <c r="B26" s="306"/>
      <c r="C26" s="307"/>
      <c r="D26" s="308"/>
      <c r="E26" s="308"/>
      <c r="F26" s="308"/>
    </row>
    <row r="27" spans="1:6" s="707" customFormat="1">
      <c r="A27" s="306"/>
      <c r="B27" s="306"/>
      <c r="C27" s="307"/>
      <c r="D27" s="308"/>
      <c r="E27" s="308"/>
      <c r="F27" s="308"/>
    </row>
    <row r="28" spans="1:6" s="707" customFormat="1">
      <c r="A28" s="306"/>
      <c r="B28" s="306"/>
      <c r="C28" s="307"/>
      <c r="D28" s="308"/>
      <c r="E28" s="308"/>
      <c r="F28" s="308"/>
    </row>
    <row r="29" spans="1:6" s="707" customFormat="1">
      <c r="A29" s="306"/>
      <c r="B29" s="306"/>
      <c r="C29" s="307"/>
      <c r="D29" s="308"/>
      <c r="E29" s="308"/>
      <c r="F29" s="308"/>
    </row>
    <row r="30" spans="1:6" s="707" customFormat="1">
      <c r="A30" s="306"/>
      <c r="B30" s="306"/>
      <c r="C30" s="307"/>
      <c r="D30" s="308"/>
      <c r="E30" s="308"/>
      <c r="F30" s="308"/>
    </row>
    <row r="31" spans="1:6" s="707" customFormat="1">
      <c r="A31" s="306"/>
      <c r="B31" s="306"/>
      <c r="C31" s="307"/>
      <c r="D31" s="308"/>
      <c r="E31" s="308"/>
      <c r="F31" s="308"/>
    </row>
    <row r="32" spans="1:6" s="707" customFormat="1">
      <c r="A32" s="306"/>
      <c r="B32" s="306"/>
      <c r="C32" s="307"/>
      <c r="D32" s="308"/>
      <c r="E32" s="308"/>
      <c r="F32" s="308"/>
    </row>
    <row r="33" spans="1:6" s="707" customFormat="1">
      <c r="A33" s="306"/>
      <c r="B33" s="306"/>
      <c r="C33" s="307"/>
      <c r="D33" s="308"/>
      <c r="E33" s="308"/>
      <c r="F33" s="308"/>
    </row>
    <row r="34" spans="1:6" s="707" customFormat="1">
      <c r="A34" s="306"/>
      <c r="B34" s="306"/>
      <c r="C34" s="307"/>
      <c r="D34" s="308"/>
      <c r="E34" s="308"/>
      <c r="F34" s="308"/>
    </row>
    <row r="35" spans="1:6" s="707" customFormat="1">
      <c r="A35" s="306"/>
      <c r="B35" s="306"/>
      <c r="C35" s="307"/>
      <c r="D35" s="308"/>
      <c r="E35" s="308"/>
      <c r="F35" s="308"/>
    </row>
    <row r="36" spans="1:6" s="707" customFormat="1">
      <c r="A36" s="306"/>
      <c r="B36" s="306"/>
      <c r="C36" s="307"/>
      <c r="D36" s="308"/>
      <c r="E36" s="308"/>
      <c r="F36" s="308"/>
    </row>
    <row r="37" spans="1:6" s="707" customFormat="1">
      <c r="A37" s="306"/>
      <c r="B37" s="306"/>
      <c r="C37" s="307"/>
      <c r="D37" s="308"/>
      <c r="E37" s="308"/>
      <c r="F37" s="308"/>
    </row>
    <row r="38" spans="1:6" s="707" customFormat="1">
      <c r="A38" s="306"/>
      <c r="B38" s="306"/>
      <c r="C38" s="307"/>
      <c r="D38" s="308"/>
      <c r="E38" s="308"/>
      <c r="F38" s="308"/>
    </row>
    <row r="39" spans="1:6" s="707" customFormat="1">
      <c r="A39" s="306"/>
      <c r="B39" s="306"/>
      <c r="C39" s="307"/>
      <c r="D39" s="308"/>
      <c r="E39" s="308"/>
      <c r="F39" s="308"/>
    </row>
    <row r="40" spans="1:6" s="707" customFormat="1">
      <c r="A40" s="306"/>
      <c r="B40" s="306"/>
      <c r="C40" s="307"/>
      <c r="D40" s="308"/>
      <c r="E40" s="308"/>
      <c r="F40" s="308"/>
    </row>
    <row r="41" spans="1:6" s="707" customFormat="1">
      <c r="A41" s="306"/>
      <c r="B41" s="306"/>
      <c r="C41" s="307"/>
      <c r="D41" s="308"/>
      <c r="E41" s="308"/>
      <c r="F41" s="308"/>
    </row>
    <row r="42" spans="1:6" s="707" customFormat="1">
      <c r="A42" s="306"/>
      <c r="B42" s="306"/>
      <c r="C42" s="307"/>
      <c r="D42" s="308"/>
      <c r="E42" s="308"/>
      <c r="F42" s="308"/>
    </row>
    <row r="43" spans="1:6" s="707" customFormat="1">
      <c r="A43" s="306"/>
      <c r="B43" s="306"/>
      <c r="C43" s="307"/>
      <c r="D43" s="308"/>
      <c r="E43" s="308"/>
      <c r="F43" s="308"/>
    </row>
    <row r="44" spans="1:6" s="707" customFormat="1">
      <c r="A44" s="306"/>
      <c r="B44" s="306"/>
      <c r="C44" s="307"/>
      <c r="D44" s="308"/>
      <c r="E44" s="308"/>
      <c r="F44" s="308"/>
    </row>
    <row r="45" spans="1:6" s="707" customFormat="1">
      <c r="A45" s="306"/>
      <c r="B45" s="306"/>
      <c r="C45" s="307"/>
      <c r="D45" s="308"/>
      <c r="E45" s="308"/>
      <c r="F45" s="308"/>
    </row>
    <row r="46" spans="1:6" s="707" customFormat="1">
      <c r="A46" s="306"/>
      <c r="B46" s="306"/>
      <c r="C46" s="307"/>
      <c r="D46" s="308"/>
      <c r="E46" s="308"/>
      <c r="F46" s="308"/>
    </row>
    <row r="47" spans="1:6" s="707" customFormat="1">
      <c r="A47" s="306"/>
      <c r="B47" s="306"/>
      <c r="C47" s="307"/>
      <c r="D47" s="308"/>
      <c r="E47" s="308"/>
      <c r="F47" s="308"/>
    </row>
    <row r="48" spans="1:6" s="707" customFormat="1">
      <c r="A48" s="306"/>
      <c r="B48" s="306"/>
      <c r="C48" s="307"/>
      <c r="D48" s="308"/>
      <c r="E48" s="308"/>
      <c r="F48" s="308"/>
    </row>
    <row r="49" spans="1:6" s="707" customFormat="1">
      <c r="A49" s="306"/>
      <c r="B49" s="306"/>
      <c r="C49" s="307"/>
      <c r="D49" s="308"/>
      <c r="E49" s="308"/>
      <c r="F49" s="308"/>
    </row>
    <row r="50" spans="1:6" s="707" customFormat="1">
      <c r="A50" s="306"/>
      <c r="B50" s="306"/>
      <c r="C50" s="307"/>
      <c r="D50" s="308"/>
      <c r="E50" s="308"/>
      <c r="F50" s="308"/>
    </row>
    <row r="51" spans="1:6" s="707" customFormat="1">
      <c r="A51" s="306"/>
      <c r="B51" s="306"/>
      <c r="C51" s="307"/>
      <c r="D51" s="308"/>
      <c r="E51" s="308"/>
      <c r="F51" s="308"/>
    </row>
    <row r="52" spans="1:6" s="707" customFormat="1">
      <c r="A52" s="306"/>
      <c r="B52" s="306"/>
      <c r="C52" s="307"/>
      <c r="D52" s="308"/>
      <c r="E52" s="308"/>
      <c r="F52" s="308"/>
    </row>
    <row r="53" spans="1:6" s="707" customFormat="1">
      <c r="A53" s="306"/>
      <c r="B53" s="306"/>
      <c r="C53" s="307"/>
      <c r="D53" s="308"/>
      <c r="E53" s="308"/>
      <c r="F53" s="308"/>
    </row>
    <row r="54" spans="1:6" s="707" customFormat="1">
      <c r="A54" s="306"/>
      <c r="B54" s="306"/>
      <c r="C54" s="307"/>
      <c r="D54" s="308"/>
      <c r="E54" s="308"/>
      <c r="F54" s="308"/>
    </row>
    <row r="55" spans="1:6" s="707" customFormat="1">
      <c r="A55" s="306"/>
      <c r="B55" s="306"/>
      <c r="C55" s="307"/>
      <c r="D55" s="308"/>
      <c r="E55" s="308"/>
      <c r="F55" s="308"/>
    </row>
    <row r="56" spans="1:6" s="707" customFormat="1">
      <c r="A56" s="306"/>
      <c r="B56" s="306"/>
      <c r="C56" s="307"/>
      <c r="D56" s="308"/>
      <c r="E56" s="308"/>
      <c r="F56" s="308"/>
    </row>
    <row r="57" spans="1:6" s="707" customFormat="1">
      <c r="A57" s="306"/>
      <c r="B57" s="306"/>
      <c r="C57" s="307"/>
      <c r="D57" s="308"/>
      <c r="E57" s="308"/>
      <c r="F57" s="308"/>
    </row>
    <row r="58" spans="1:6" s="707" customFormat="1">
      <c r="A58" s="306"/>
      <c r="B58" s="306"/>
      <c r="C58" s="307"/>
      <c r="D58" s="308"/>
      <c r="E58" s="308"/>
      <c r="F58" s="308"/>
    </row>
    <row r="59" spans="1:6" s="707" customFormat="1">
      <c r="A59" s="306"/>
      <c r="B59" s="306"/>
      <c r="C59" s="307"/>
      <c r="D59" s="308"/>
      <c r="E59" s="308"/>
      <c r="F59" s="308"/>
    </row>
    <row r="60" spans="1:6" s="707" customFormat="1">
      <c r="A60" s="306"/>
      <c r="B60" s="306"/>
      <c r="C60" s="307"/>
      <c r="D60" s="308"/>
      <c r="E60" s="308"/>
      <c r="F60" s="308"/>
    </row>
    <row r="61" spans="1:6" s="707" customFormat="1">
      <c r="A61" s="306"/>
      <c r="B61" s="306"/>
      <c r="C61" s="307"/>
      <c r="D61" s="308"/>
      <c r="E61" s="308"/>
      <c r="F61" s="308"/>
    </row>
    <row r="62" spans="1:6" s="707" customFormat="1">
      <c r="A62" s="306"/>
      <c r="B62" s="306"/>
      <c r="C62" s="307"/>
      <c r="D62" s="308"/>
      <c r="E62" s="308"/>
      <c r="F62" s="308"/>
    </row>
    <row r="63" spans="1:6" s="707" customFormat="1">
      <c r="A63" s="306"/>
      <c r="B63" s="306"/>
      <c r="C63" s="307"/>
      <c r="D63" s="308"/>
      <c r="E63" s="308"/>
      <c r="F63" s="308"/>
    </row>
    <row r="64" spans="1:6" s="707" customFormat="1">
      <c r="A64" s="306"/>
      <c r="B64" s="306"/>
      <c r="C64" s="307"/>
      <c r="D64" s="308"/>
      <c r="E64" s="308"/>
      <c r="F64" s="308"/>
    </row>
    <row r="65" spans="1:6" s="707" customFormat="1">
      <c r="A65" s="306"/>
      <c r="B65" s="306"/>
      <c r="C65" s="307"/>
      <c r="D65" s="308"/>
      <c r="E65" s="308"/>
      <c r="F65" s="308"/>
    </row>
    <row r="66" spans="1:6" s="707" customFormat="1">
      <c r="A66" s="306"/>
      <c r="B66" s="306"/>
      <c r="C66" s="307"/>
      <c r="D66" s="308"/>
      <c r="E66" s="308"/>
      <c r="F66" s="308"/>
    </row>
    <row r="67" spans="1:6" s="707" customFormat="1">
      <c r="A67" s="306"/>
      <c r="B67" s="306"/>
      <c r="C67" s="307"/>
      <c r="D67" s="308"/>
      <c r="E67" s="308"/>
      <c r="F67" s="308"/>
    </row>
    <row r="68" spans="1:6" s="707" customFormat="1">
      <c r="A68" s="306"/>
      <c r="B68" s="306"/>
      <c r="C68" s="307"/>
      <c r="D68" s="308"/>
      <c r="E68" s="308"/>
      <c r="F68" s="308"/>
    </row>
    <row r="69" spans="1:6" s="707" customFormat="1">
      <c r="A69" s="306"/>
      <c r="B69" s="306"/>
      <c r="C69" s="307"/>
      <c r="D69" s="308"/>
      <c r="E69" s="308"/>
      <c r="F69" s="308"/>
    </row>
    <row r="70" spans="1:6" s="707" customFormat="1">
      <c r="A70" s="306"/>
      <c r="B70" s="306"/>
      <c r="C70" s="307"/>
      <c r="D70" s="308"/>
      <c r="E70" s="308"/>
      <c r="F70" s="308"/>
    </row>
    <row r="71" spans="1:6" s="707" customFormat="1">
      <c r="A71" s="306"/>
      <c r="B71" s="306"/>
      <c r="C71" s="307"/>
      <c r="D71" s="308"/>
      <c r="E71" s="308"/>
      <c r="F71" s="308"/>
    </row>
    <row r="72" spans="1:6" s="707" customFormat="1">
      <c r="A72" s="306"/>
      <c r="B72" s="306"/>
      <c r="C72" s="307"/>
      <c r="D72" s="308"/>
      <c r="E72" s="308"/>
      <c r="F72" s="308"/>
    </row>
    <row r="73" spans="1:6" s="707" customFormat="1">
      <c r="A73" s="306"/>
      <c r="B73" s="306"/>
      <c r="C73" s="307"/>
      <c r="D73" s="308"/>
      <c r="E73" s="308"/>
      <c r="F73" s="308"/>
    </row>
    <row r="74" spans="1:6" s="707" customFormat="1">
      <c r="A74" s="306"/>
      <c r="B74" s="306"/>
      <c r="C74" s="307"/>
      <c r="D74" s="308"/>
      <c r="E74" s="308"/>
      <c r="F74" s="308"/>
    </row>
    <row r="75" spans="1:6" s="707" customFormat="1">
      <c r="A75" s="306"/>
      <c r="B75" s="306"/>
      <c r="C75" s="307"/>
      <c r="D75" s="308"/>
      <c r="E75" s="308"/>
      <c r="F75" s="308"/>
    </row>
    <row r="76" spans="1:6" s="707" customFormat="1">
      <c r="A76" s="306"/>
      <c r="B76" s="306"/>
      <c r="C76" s="307"/>
      <c r="D76" s="308"/>
      <c r="E76" s="308"/>
      <c r="F76" s="308"/>
    </row>
    <row r="77" spans="1:6" s="707" customFormat="1">
      <c r="A77" s="306"/>
      <c r="B77" s="306"/>
      <c r="C77" s="307"/>
      <c r="D77" s="308"/>
      <c r="E77" s="308"/>
      <c r="F77" s="308"/>
    </row>
    <row r="78" spans="1:6" s="707" customFormat="1">
      <c r="A78" s="306"/>
      <c r="B78" s="306"/>
      <c r="C78" s="307"/>
      <c r="D78" s="308"/>
      <c r="E78" s="308"/>
      <c r="F78" s="308"/>
    </row>
    <row r="79" spans="1:6" s="707" customFormat="1">
      <c r="A79" s="306"/>
      <c r="B79" s="306"/>
      <c r="C79" s="307"/>
      <c r="D79" s="308"/>
      <c r="E79" s="308"/>
      <c r="F79" s="308"/>
    </row>
    <row r="80" spans="1:6" s="707" customFormat="1">
      <c r="A80" s="306"/>
      <c r="B80" s="306"/>
      <c r="C80" s="307"/>
      <c r="D80" s="308"/>
      <c r="E80" s="308"/>
      <c r="F80" s="308"/>
    </row>
    <row r="81" spans="1:6" s="707" customFormat="1">
      <c r="A81" s="306"/>
      <c r="B81" s="306"/>
      <c r="C81" s="307"/>
      <c r="D81" s="308"/>
      <c r="E81" s="308"/>
      <c r="F81" s="308"/>
    </row>
    <row r="82" spans="1:6" s="707" customFormat="1">
      <c r="A82" s="306"/>
      <c r="B82" s="306"/>
      <c r="C82" s="307"/>
      <c r="D82" s="308"/>
      <c r="E82" s="308"/>
      <c r="F82" s="308"/>
    </row>
    <row r="83" spans="1:6" s="707" customFormat="1">
      <c r="A83" s="306"/>
      <c r="B83" s="306"/>
      <c r="C83" s="307"/>
      <c r="D83" s="308"/>
      <c r="E83" s="308"/>
      <c r="F83" s="308"/>
    </row>
    <row r="84" spans="1:6" s="707" customFormat="1">
      <c r="A84" s="306"/>
      <c r="B84" s="306"/>
      <c r="C84" s="307"/>
      <c r="D84" s="308"/>
      <c r="E84" s="308"/>
      <c r="F84" s="308"/>
    </row>
    <row r="85" spans="1:6" s="707" customFormat="1">
      <c r="A85" s="306"/>
      <c r="B85" s="306"/>
      <c r="C85" s="307"/>
      <c r="D85" s="308"/>
      <c r="E85" s="308"/>
      <c r="F85" s="308"/>
    </row>
    <row r="86" spans="1:6" s="707" customFormat="1">
      <c r="A86" s="306"/>
      <c r="B86" s="306"/>
      <c r="C86" s="307"/>
      <c r="D86" s="308"/>
      <c r="E86" s="308"/>
      <c r="F86" s="308"/>
    </row>
    <row r="87" spans="1:6" s="707" customFormat="1">
      <c r="A87" s="306"/>
      <c r="B87" s="306"/>
      <c r="C87" s="307"/>
      <c r="D87" s="308"/>
      <c r="E87" s="308"/>
      <c r="F87" s="308"/>
    </row>
  </sheetData>
  <sheetProtection selectLockedCells="1"/>
  <mergeCells count="12">
    <mergeCell ref="H6:J7"/>
    <mergeCell ref="H8:H9"/>
    <mergeCell ref="I8:I9"/>
    <mergeCell ref="A3:J3"/>
    <mergeCell ref="A4:J4"/>
    <mergeCell ref="A6:A9"/>
    <mergeCell ref="B6:D7"/>
    <mergeCell ref="E6:G7"/>
    <mergeCell ref="B8:B9"/>
    <mergeCell ref="C8:C9"/>
    <mergeCell ref="E8:E9"/>
    <mergeCell ref="F8:F9"/>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view="pageBreakPreview" zoomScaleNormal="100" zoomScaleSheetLayoutView="100" workbookViewId="0">
      <selection activeCell="C13" sqref="C13"/>
    </sheetView>
  </sheetViews>
  <sheetFormatPr defaultRowHeight="14.25"/>
  <cols>
    <col min="1" max="1" width="14.25" style="63" customWidth="1"/>
    <col min="2" max="2" width="12.125" style="710" customWidth="1"/>
    <col min="3" max="3" width="12.125" style="60" customWidth="1"/>
    <col min="4" max="4" width="9.625" style="60" customWidth="1"/>
    <col min="5" max="6" width="12.125" style="60" customWidth="1"/>
    <col min="7" max="7" width="9.875" style="60" customWidth="1"/>
    <col min="8" max="9" width="12.125" style="59" customWidth="1"/>
    <col min="10" max="10" width="9.625" style="59" customWidth="1"/>
    <col min="11" max="12" width="12.125" style="59" customWidth="1"/>
    <col min="13" max="13" width="9.625" style="59" customWidth="1"/>
    <col min="14" max="14" width="14.625" style="59" customWidth="1"/>
    <col min="15" max="16384" width="9" style="59"/>
  </cols>
  <sheetData>
    <row r="1" spans="1:14" s="622" customFormat="1" ht="14.1" customHeight="1">
      <c r="A1" s="620" t="s">
        <v>816</v>
      </c>
      <c r="B1" s="621"/>
      <c r="M1" s="598"/>
      <c r="N1" s="980" t="s">
        <v>822</v>
      </c>
    </row>
    <row r="2" spans="1:14" s="17" customFormat="1" ht="20.100000000000001" customHeight="1">
      <c r="A2" s="22"/>
      <c r="B2" s="80"/>
      <c r="G2" s="38"/>
    </row>
    <row r="3" spans="1:14" s="17" customFormat="1" ht="20.100000000000001" customHeight="1">
      <c r="A3" s="1514" t="s">
        <v>640</v>
      </c>
      <c r="B3" s="1514"/>
      <c r="C3" s="1514"/>
      <c r="D3" s="1514"/>
      <c r="E3" s="1514"/>
      <c r="F3" s="1514"/>
      <c r="G3" s="1514"/>
      <c r="H3" s="1514" t="s">
        <v>820</v>
      </c>
      <c r="I3" s="1514"/>
      <c r="J3" s="1514"/>
      <c r="K3" s="1514"/>
      <c r="L3" s="1514"/>
      <c r="M3" s="1514"/>
      <c r="N3" s="1514"/>
    </row>
    <row r="4" spans="1:14" s="708" customFormat="1" ht="24" customHeight="1">
      <c r="A4" s="1513"/>
      <c r="B4" s="1513"/>
      <c r="C4" s="1513"/>
      <c r="D4" s="1513"/>
      <c r="E4" s="1513"/>
      <c r="F4" s="1513"/>
      <c r="G4" s="1513"/>
      <c r="H4" s="1513"/>
      <c r="I4" s="1513"/>
      <c r="J4" s="1513"/>
      <c r="K4" s="1513"/>
      <c r="L4" s="1513"/>
      <c r="M4" s="1513"/>
      <c r="N4" s="177"/>
    </row>
    <row r="5" spans="1:14" s="709" customFormat="1" ht="24" customHeight="1" thickBot="1">
      <c r="A5" s="285" t="s">
        <v>187</v>
      </c>
      <c r="B5" s="715"/>
      <c r="C5" s="17"/>
      <c r="D5" s="17"/>
      <c r="E5" s="17"/>
      <c r="F5" s="17"/>
      <c r="G5" s="286"/>
      <c r="H5" s="17"/>
      <c r="I5" s="17"/>
      <c r="J5" s="17"/>
      <c r="K5" s="17"/>
      <c r="L5" s="17"/>
      <c r="M5" s="286"/>
      <c r="N5" s="32" t="s">
        <v>821</v>
      </c>
    </row>
    <row r="6" spans="1:14" s="17" customFormat="1" ht="17.25" customHeight="1">
      <c r="A6" s="1498" t="s">
        <v>313</v>
      </c>
      <c r="B6" s="1228" t="s">
        <v>306</v>
      </c>
      <c r="C6" s="1119"/>
      <c r="D6" s="1229"/>
      <c r="E6" s="1508" t="s">
        <v>634</v>
      </c>
      <c r="F6" s="1508"/>
      <c r="G6" s="1511"/>
      <c r="H6" s="1507" t="s">
        <v>636</v>
      </c>
      <c r="I6" s="1508"/>
      <c r="J6" s="1508"/>
      <c r="K6" s="1508" t="s">
        <v>637</v>
      </c>
      <c r="L6" s="1508"/>
      <c r="M6" s="1511"/>
      <c r="N6" s="1493" t="s">
        <v>475</v>
      </c>
    </row>
    <row r="7" spans="1:14" s="287" customFormat="1" ht="18.95" customHeight="1">
      <c r="A7" s="1499"/>
      <c r="B7" s="1515"/>
      <c r="C7" s="1516"/>
      <c r="D7" s="1517"/>
      <c r="E7" s="1510"/>
      <c r="F7" s="1510"/>
      <c r="G7" s="1512"/>
      <c r="H7" s="1509"/>
      <c r="I7" s="1510"/>
      <c r="J7" s="1510"/>
      <c r="K7" s="1510"/>
      <c r="L7" s="1510"/>
      <c r="M7" s="1512"/>
      <c r="N7" s="1494"/>
    </row>
    <row r="8" spans="1:14" s="287" customFormat="1" ht="18.95" customHeight="1">
      <c r="A8" s="1499"/>
      <c r="B8" s="1409" t="s">
        <v>324</v>
      </c>
      <c r="C8" s="1379" t="s">
        <v>317</v>
      </c>
      <c r="D8" s="1411"/>
      <c r="E8" s="1414" t="s">
        <v>324</v>
      </c>
      <c r="F8" s="1417" t="s">
        <v>317</v>
      </c>
      <c r="G8" s="902"/>
      <c r="H8" s="1409" t="s">
        <v>324</v>
      </c>
      <c r="I8" s="1417" t="s">
        <v>317</v>
      </c>
      <c r="J8" s="288"/>
      <c r="K8" s="1414" t="s">
        <v>324</v>
      </c>
      <c r="L8" s="1417" t="s">
        <v>317</v>
      </c>
      <c r="M8" s="948"/>
      <c r="N8" s="1494"/>
    </row>
    <row r="9" spans="1:14" s="287" customFormat="1" ht="18.95" customHeight="1">
      <c r="A9" s="1500"/>
      <c r="B9" s="1410"/>
      <c r="C9" s="1383"/>
      <c r="D9" s="1413"/>
      <c r="E9" s="1416"/>
      <c r="F9" s="1419"/>
      <c r="G9" s="900" t="s">
        <v>322</v>
      </c>
      <c r="H9" s="1410"/>
      <c r="I9" s="1419"/>
      <c r="J9" s="289" t="s">
        <v>322</v>
      </c>
      <c r="K9" s="1416"/>
      <c r="L9" s="1419"/>
      <c r="M9" s="949" t="s">
        <v>322</v>
      </c>
      <c r="N9" s="1495"/>
    </row>
    <row r="10" spans="1:14" s="16" customFormat="1" ht="38.25" customHeight="1">
      <c r="A10" s="290" t="s">
        <v>481</v>
      </c>
      <c r="B10" s="757">
        <v>54097</v>
      </c>
      <c r="C10" s="757"/>
      <c r="D10" s="757">
        <v>820968</v>
      </c>
      <c r="E10" s="291">
        <v>18811</v>
      </c>
      <c r="F10" s="291">
        <v>292340</v>
      </c>
      <c r="G10" s="291">
        <v>1554</v>
      </c>
      <c r="H10" s="291">
        <v>8069</v>
      </c>
      <c r="I10" s="291">
        <v>145403</v>
      </c>
      <c r="J10" s="291">
        <v>1802</v>
      </c>
      <c r="K10" s="291">
        <v>7574</v>
      </c>
      <c r="L10" s="291">
        <v>145592</v>
      </c>
      <c r="M10" s="291">
        <v>1922</v>
      </c>
      <c r="N10" s="318" t="s">
        <v>481</v>
      </c>
    </row>
    <row r="11" spans="1:14" s="16" customFormat="1" ht="38.25" customHeight="1">
      <c r="A11" s="290" t="s">
        <v>482</v>
      </c>
      <c r="B11" s="757">
        <v>54396</v>
      </c>
      <c r="C11" s="757"/>
      <c r="D11" s="757">
        <v>897089</v>
      </c>
      <c r="E11" s="291">
        <v>19247</v>
      </c>
      <c r="F11" s="291">
        <v>372627</v>
      </c>
      <c r="G11" s="291">
        <v>1936</v>
      </c>
      <c r="H11" s="291">
        <v>7714</v>
      </c>
      <c r="I11" s="291">
        <v>143712</v>
      </c>
      <c r="J11" s="291">
        <v>1863</v>
      </c>
      <c r="K11" s="291">
        <v>7166</v>
      </c>
      <c r="L11" s="291">
        <v>128412</v>
      </c>
      <c r="M11" s="291">
        <v>1792</v>
      </c>
      <c r="N11" s="318" t="s">
        <v>482</v>
      </c>
    </row>
    <row r="12" spans="1:14" s="16" customFormat="1" ht="38.25" customHeight="1">
      <c r="A12" s="290" t="s">
        <v>502</v>
      </c>
      <c r="B12" s="757">
        <v>57029</v>
      </c>
      <c r="C12" s="757"/>
      <c r="D12" s="757">
        <v>912660</v>
      </c>
      <c r="E12" s="291">
        <v>20083</v>
      </c>
      <c r="F12" s="291">
        <v>367710</v>
      </c>
      <c r="G12" s="291">
        <v>1831</v>
      </c>
      <c r="H12" s="291">
        <v>7786</v>
      </c>
      <c r="I12" s="291">
        <v>146564</v>
      </c>
      <c r="J12" s="291">
        <v>1882</v>
      </c>
      <c r="K12" s="291">
        <v>6625</v>
      </c>
      <c r="L12" s="291">
        <v>118095</v>
      </c>
      <c r="M12" s="291">
        <v>1783</v>
      </c>
      <c r="N12" s="318" t="s">
        <v>502</v>
      </c>
    </row>
    <row r="13" spans="1:14" s="16" customFormat="1" ht="38.25" customHeight="1">
      <c r="A13" s="290" t="s">
        <v>606</v>
      </c>
      <c r="B13" s="757">
        <v>56887</v>
      </c>
      <c r="C13" s="757"/>
      <c r="D13" s="757">
        <v>769889</v>
      </c>
      <c r="E13" s="291">
        <v>20178</v>
      </c>
      <c r="F13" s="291">
        <v>338034</v>
      </c>
      <c r="G13" s="291">
        <v>1675</v>
      </c>
      <c r="H13" s="291">
        <v>6809</v>
      </c>
      <c r="I13" s="291">
        <v>108602</v>
      </c>
      <c r="J13" s="291">
        <v>1595</v>
      </c>
      <c r="K13" s="291">
        <v>6715</v>
      </c>
      <c r="L13" s="291">
        <v>97386</v>
      </c>
      <c r="M13" s="291">
        <v>1450</v>
      </c>
      <c r="N13" s="318" t="s">
        <v>606</v>
      </c>
    </row>
    <row r="14" spans="1:14" s="16" customFormat="1" ht="38.25" customHeight="1" thickBot="1">
      <c r="A14" s="790" t="s">
        <v>633</v>
      </c>
      <c r="B14" s="512">
        <v>55968</v>
      </c>
      <c r="C14" s="225"/>
      <c r="D14" s="512">
        <v>696130</v>
      </c>
      <c r="E14" s="778">
        <v>19780</v>
      </c>
      <c r="F14" s="778">
        <v>315230</v>
      </c>
      <c r="G14" s="778">
        <v>1594</v>
      </c>
      <c r="H14" s="778">
        <v>6769</v>
      </c>
      <c r="I14" s="778">
        <v>95840</v>
      </c>
      <c r="J14" s="778">
        <v>1416</v>
      </c>
      <c r="K14" s="778">
        <v>6437</v>
      </c>
      <c r="L14" s="778">
        <v>86537</v>
      </c>
      <c r="M14" s="778">
        <v>1344</v>
      </c>
      <c r="N14" s="983" t="s">
        <v>632</v>
      </c>
    </row>
    <row r="15" spans="1:14" s="14" customFormat="1" ht="25.7" customHeight="1" thickBot="1">
      <c r="A15" s="1331"/>
      <c r="B15" s="1439"/>
      <c r="C15" s="1439"/>
      <c r="D15" s="1439"/>
      <c r="E15" s="1439"/>
      <c r="F15" s="1439"/>
      <c r="G15" s="1439"/>
      <c r="H15" s="1439"/>
      <c r="I15" s="1439"/>
      <c r="J15" s="1439"/>
      <c r="K15" s="1439"/>
      <c r="L15" s="1439"/>
      <c r="M15" s="1439"/>
      <c r="N15" s="944"/>
    </row>
    <row r="16" spans="1:14" s="16" customFormat="1" ht="23.1" customHeight="1">
      <c r="A16" s="1498" t="s">
        <v>313</v>
      </c>
      <c r="B16" s="1501" t="s">
        <v>635</v>
      </c>
      <c r="C16" s="1502"/>
      <c r="D16" s="1502"/>
      <c r="E16" s="1502" t="s">
        <v>706</v>
      </c>
      <c r="F16" s="1502"/>
      <c r="G16" s="1505"/>
      <c r="H16" s="1507" t="s">
        <v>638</v>
      </c>
      <c r="I16" s="1508"/>
      <c r="J16" s="1508"/>
      <c r="K16" s="1508" t="s">
        <v>639</v>
      </c>
      <c r="L16" s="1508"/>
      <c r="M16" s="1511"/>
      <c r="N16" s="1493" t="s">
        <v>313</v>
      </c>
    </row>
    <row r="17" spans="1:14" s="17" customFormat="1" ht="18.95" customHeight="1">
      <c r="A17" s="1499"/>
      <c r="B17" s="1503"/>
      <c r="C17" s="1504"/>
      <c r="D17" s="1504"/>
      <c r="E17" s="1504"/>
      <c r="F17" s="1504"/>
      <c r="G17" s="1506"/>
      <c r="H17" s="1509"/>
      <c r="I17" s="1510"/>
      <c r="J17" s="1510"/>
      <c r="K17" s="1510"/>
      <c r="L17" s="1510"/>
      <c r="M17" s="1512"/>
      <c r="N17" s="1494"/>
    </row>
    <row r="18" spans="1:14" s="17" customFormat="1" ht="24.95" customHeight="1">
      <c r="A18" s="1499"/>
      <c r="B18" s="1496" t="s">
        <v>324</v>
      </c>
      <c r="C18" s="1417" t="s">
        <v>317</v>
      </c>
      <c r="D18" s="288"/>
      <c r="E18" s="1414" t="s">
        <v>324</v>
      </c>
      <c r="F18" s="1417" t="s">
        <v>317</v>
      </c>
      <c r="G18" s="902"/>
      <c r="H18" s="1409" t="s">
        <v>324</v>
      </c>
      <c r="I18" s="1417" t="s">
        <v>317</v>
      </c>
      <c r="J18" s="288"/>
      <c r="K18" s="1414" t="s">
        <v>324</v>
      </c>
      <c r="L18" s="1417" t="s">
        <v>317</v>
      </c>
      <c r="M18" s="948"/>
      <c r="N18" s="1494"/>
    </row>
    <row r="19" spans="1:14" s="17" customFormat="1" ht="21.95" customHeight="1">
      <c r="A19" s="1500"/>
      <c r="B19" s="1497"/>
      <c r="C19" s="1419"/>
      <c r="D19" s="901" t="s">
        <v>322</v>
      </c>
      <c r="E19" s="1416"/>
      <c r="F19" s="1419"/>
      <c r="G19" s="900" t="s">
        <v>322</v>
      </c>
      <c r="H19" s="1410"/>
      <c r="I19" s="1451"/>
      <c r="J19" s="945" t="s">
        <v>322</v>
      </c>
      <c r="K19" s="1416"/>
      <c r="L19" s="1451"/>
      <c r="M19" s="946" t="s">
        <v>322</v>
      </c>
      <c r="N19" s="1495"/>
    </row>
    <row r="20" spans="1:14" s="17" customFormat="1" ht="38.25" customHeight="1">
      <c r="A20" s="290" t="s">
        <v>481</v>
      </c>
      <c r="B20" s="291">
        <v>1536</v>
      </c>
      <c r="C20" s="291">
        <v>30859</v>
      </c>
      <c r="D20" s="291">
        <v>2009</v>
      </c>
      <c r="E20" s="291">
        <v>7903</v>
      </c>
      <c r="F20" s="291">
        <v>121785</v>
      </c>
      <c r="G20" s="291">
        <v>1541</v>
      </c>
      <c r="H20" s="291">
        <v>4756</v>
      </c>
      <c r="I20" s="291">
        <v>50176</v>
      </c>
      <c r="J20" s="291">
        <v>1055</v>
      </c>
      <c r="K20" s="291">
        <v>5448</v>
      </c>
      <c r="L20" s="291">
        <v>34813</v>
      </c>
      <c r="M20" s="291">
        <v>639</v>
      </c>
      <c r="N20" s="318" t="s">
        <v>481</v>
      </c>
    </row>
    <row r="21" spans="1:14" s="17" customFormat="1" ht="38.25" customHeight="1">
      <c r="A21" s="290" t="s">
        <v>482</v>
      </c>
      <c r="B21" s="291">
        <v>1422</v>
      </c>
      <c r="C21" s="291">
        <v>24800</v>
      </c>
      <c r="D21" s="291">
        <v>1744</v>
      </c>
      <c r="E21" s="291">
        <v>8412</v>
      </c>
      <c r="F21" s="291">
        <v>139134</v>
      </c>
      <c r="G21" s="291">
        <v>1655</v>
      </c>
      <c r="H21" s="291">
        <v>4933</v>
      </c>
      <c r="I21" s="291">
        <v>54016</v>
      </c>
      <c r="J21" s="291">
        <v>1096</v>
      </c>
      <c r="K21" s="291">
        <v>5502</v>
      </c>
      <c r="L21" s="291">
        <v>34388</v>
      </c>
      <c r="M21" s="291">
        <v>625</v>
      </c>
      <c r="N21" s="318" t="s">
        <v>482</v>
      </c>
    </row>
    <row r="22" spans="1:14" s="17" customFormat="1" ht="38.25" customHeight="1">
      <c r="A22" s="290" t="s">
        <v>502</v>
      </c>
      <c r="B22" s="291">
        <v>1309</v>
      </c>
      <c r="C22" s="291">
        <v>23664</v>
      </c>
      <c r="D22" s="291">
        <v>1808</v>
      </c>
      <c r="E22" s="291">
        <v>9288</v>
      </c>
      <c r="F22" s="291">
        <v>154775</v>
      </c>
      <c r="G22" s="291">
        <v>1666</v>
      </c>
      <c r="H22" s="291">
        <v>5999</v>
      </c>
      <c r="I22" s="291">
        <v>68689</v>
      </c>
      <c r="J22" s="291">
        <v>1145</v>
      </c>
      <c r="K22" s="291">
        <v>5969</v>
      </c>
      <c r="L22" s="291">
        <v>33163</v>
      </c>
      <c r="M22" s="291">
        <v>558</v>
      </c>
      <c r="N22" s="318" t="s">
        <v>502</v>
      </c>
    </row>
    <row r="23" spans="1:14" s="17" customFormat="1" ht="38.25" customHeight="1">
      <c r="A23" s="290" t="s">
        <v>606</v>
      </c>
      <c r="B23" s="291">
        <v>1287</v>
      </c>
      <c r="C23" s="291">
        <v>28449</v>
      </c>
      <c r="D23" s="291">
        <v>2211</v>
      </c>
      <c r="E23" s="291">
        <v>9658</v>
      </c>
      <c r="F23" s="291">
        <v>114007</v>
      </c>
      <c r="G23" s="291">
        <v>1180</v>
      </c>
      <c r="H23" s="291">
        <v>6208</v>
      </c>
      <c r="I23" s="291">
        <v>56209</v>
      </c>
      <c r="J23" s="291">
        <v>905</v>
      </c>
      <c r="K23" s="291">
        <v>6032</v>
      </c>
      <c r="L23" s="291">
        <v>27202</v>
      </c>
      <c r="M23" s="291">
        <v>451</v>
      </c>
      <c r="N23" s="318" t="s">
        <v>606</v>
      </c>
    </row>
    <row r="24" spans="1:14" s="17" customFormat="1" ht="38.25" customHeight="1" thickBot="1">
      <c r="A24" s="790" t="s">
        <v>633</v>
      </c>
      <c r="B24" s="778">
        <v>1223</v>
      </c>
      <c r="C24" s="778">
        <v>19831</v>
      </c>
      <c r="D24" s="778">
        <v>1622</v>
      </c>
      <c r="E24" s="778">
        <v>9767</v>
      </c>
      <c r="F24" s="778">
        <v>108693</v>
      </c>
      <c r="G24" s="791">
        <v>1113</v>
      </c>
      <c r="H24" s="778">
        <v>6090</v>
      </c>
      <c r="I24" s="778">
        <v>46609</v>
      </c>
      <c r="J24" s="778">
        <v>765</v>
      </c>
      <c r="K24" s="778">
        <v>5897</v>
      </c>
      <c r="L24" s="778">
        <v>23390</v>
      </c>
      <c r="M24" s="778">
        <v>397</v>
      </c>
      <c r="N24" s="983" t="s">
        <v>633</v>
      </c>
    </row>
    <row r="25" spans="1:14" s="226" customFormat="1" ht="12" customHeight="1">
      <c r="A25" s="922" t="s">
        <v>705</v>
      </c>
      <c r="B25" s="293"/>
      <c r="C25" s="294"/>
      <c r="D25" s="295"/>
      <c r="E25" s="296"/>
      <c r="F25" s="303"/>
      <c r="G25" s="304"/>
      <c r="H25" s="298"/>
      <c r="I25" s="298"/>
      <c r="J25" s="314"/>
      <c r="K25" s="298"/>
      <c r="L25" s="981"/>
      <c r="M25" s="304"/>
      <c r="N25" s="982" t="s">
        <v>823</v>
      </c>
    </row>
    <row r="26" spans="1:14" s="17" customFormat="1" ht="11.25">
      <c r="A26" s="22"/>
      <c r="B26" s="87"/>
      <c r="C26" s="16"/>
      <c r="D26" s="16"/>
      <c r="E26" s="16"/>
      <c r="F26" s="16"/>
      <c r="G26" s="16"/>
      <c r="H26" s="22"/>
      <c r="I26" s="22"/>
      <c r="J26" s="22"/>
      <c r="K26" s="22"/>
      <c r="L26" s="22"/>
      <c r="M26" s="22"/>
      <c r="N26" s="22"/>
    </row>
    <row r="27" spans="1:14" s="22" customFormat="1" ht="11.25">
      <c r="B27" s="80"/>
      <c r="C27" s="17"/>
      <c r="D27" s="17"/>
      <c r="E27" s="17"/>
      <c r="F27" s="17"/>
      <c r="G27" s="17"/>
    </row>
    <row r="28" spans="1:14" s="22" customFormat="1" ht="11.25">
      <c r="B28" s="80"/>
      <c r="C28" s="17"/>
      <c r="D28" s="17"/>
      <c r="E28" s="17"/>
      <c r="F28" s="17"/>
      <c r="G28" s="17"/>
    </row>
    <row r="29" spans="1:14" s="22" customFormat="1" ht="11.25">
      <c r="B29" s="80"/>
      <c r="C29" s="17"/>
      <c r="D29" s="17"/>
      <c r="E29" s="17"/>
      <c r="F29" s="17"/>
      <c r="G29" s="17"/>
    </row>
    <row r="30" spans="1:14" s="22" customFormat="1" ht="11.25">
      <c r="B30" s="80"/>
      <c r="C30" s="17"/>
      <c r="D30" s="17"/>
      <c r="E30" s="17"/>
      <c r="F30" s="17"/>
      <c r="G30" s="17"/>
    </row>
    <row r="31" spans="1:14" s="22" customFormat="1" ht="11.25">
      <c r="B31" s="80"/>
      <c r="C31" s="17"/>
      <c r="D31" s="17"/>
      <c r="E31" s="17"/>
      <c r="F31" s="17"/>
      <c r="G31" s="17"/>
    </row>
    <row r="32" spans="1:14" s="22" customFormat="1" ht="11.25">
      <c r="B32" s="80"/>
      <c r="C32" s="17"/>
      <c r="D32" s="17"/>
      <c r="E32" s="17"/>
      <c r="F32" s="17"/>
      <c r="G32" s="17"/>
    </row>
    <row r="33" spans="2:7" s="22" customFormat="1" ht="11.25">
      <c r="B33" s="80"/>
      <c r="C33" s="17"/>
      <c r="D33" s="17"/>
      <c r="E33" s="17"/>
      <c r="F33" s="17"/>
      <c r="G33" s="17"/>
    </row>
    <row r="34" spans="2:7" s="22" customFormat="1" ht="11.25">
      <c r="B34" s="80"/>
      <c r="C34" s="17"/>
      <c r="D34" s="17"/>
      <c r="E34" s="17"/>
      <c r="F34" s="17"/>
      <c r="G34" s="17"/>
    </row>
    <row r="35" spans="2:7" s="22" customFormat="1" ht="11.25">
      <c r="B35" s="80"/>
      <c r="C35" s="17"/>
      <c r="D35" s="17"/>
      <c r="E35" s="17"/>
      <c r="F35" s="17"/>
      <c r="G35" s="17"/>
    </row>
    <row r="36" spans="2:7" s="22" customFormat="1" ht="11.25">
      <c r="B36" s="80"/>
      <c r="C36" s="17"/>
      <c r="D36" s="17"/>
      <c r="E36" s="17"/>
      <c r="F36" s="17"/>
      <c r="G36" s="17"/>
    </row>
    <row r="37" spans="2:7" s="22" customFormat="1" ht="11.25">
      <c r="B37" s="80"/>
      <c r="C37" s="17"/>
      <c r="D37" s="17"/>
      <c r="E37" s="17"/>
      <c r="F37" s="17"/>
      <c r="G37" s="17"/>
    </row>
    <row r="38" spans="2:7" s="22" customFormat="1" ht="11.25">
      <c r="B38" s="80"/>
      <c r="C38" s="17"/>
      <c r="D38" s="17"/>
      <c r="E38" s="17"/>
      <c r="F38" s="17"/>
      <c r="G38" s="17"/>
    </row>
    <row r="39" spans="2:7" s="22" customFormat="1" ht="11.25">
      <c r="B39" s="80"/>
      <c r="C39" s="17"/>
      <c r="D39" s="17"/>
      <c r="E39" s="17"/>
      <c r="F39" s="17"/>
      <c r="G39" s="17"/>
    </row>
    <row r="40" spans="2:7" s="22" customFormat="1" ht="11.25">
      <c r="B40" s="80"/>
      <c r="C40" s="17"/>
      <c r="D40" s="17"/>
      <c r="E40" s="17"/>
      <c r="F40" s="17"/>
      <c r="G40" s="17"/>
    </row>
    <row r="41" spans="2:7" s="22" customFormat="1" ht="11.25">
      <c r="B41" s="80"/>
      <c r="C41" s="17"/>
      <c r="D41" s="17"/>
      <c r="E41" s="17"/>
      <c r="F41" s="17"/>
      <c r="G41" s="17"/>
    </row>
    <row r="42" spans="2:7" s="22" customFormat="1" ht="11.25">
      <c r="B42" s="80"/>
      <c r="C42" s="17"/>
      <c r="D42" s="17"/>
      <c r="E42" s="17"/>
      <c r="F42" s="17"/>
      <c r="G42" s="17"/>
    </row>
    <row r="43" spans="2:7" s="22" customFormat="1" ht="11.25">
      <c r="B43" s="80"/>
      <c r="C43" s="17"/>
      <c r="D43" s="17"/>
      <c r="E43" s="17"/>
      <c r="F43" s="17"/>
      <c r="G43" s="17"/>
    </row>
    <row r="44" spans="2:7" s="22" customFormat="1" ht="11.25">
      <c r="B44" s="80"/>
      <c r="C44" s="17"/>
      <c r="D44" s="17"/>
      <c r="E44" s="17"/>
      <c r="F44" s="17"/>
      <c r="G44" s="17"/>
    </row>
    <row r="45" spans="2:7" s="22" customFormat="1" ht="11.25">
      <c r="B45" s="80"/>
      <c r="C45" s="17"/>
      <c r="D45" s="17"/>
      <c r="E45" s="17"/>
      <c r="F45" s="17"/>
      <c r="G45" s="17"/>
    </row>
    <row r="46" spans="2:7" s="22" customFormat="1" ht="11.25">
      <c r="B46" s="80"/>
      <c r="C46" s="17"/>
      <c r="D46" s="17"/>
      <c r="E46" s="17"/>
      <c r="F46" s="17"/>
      <c r="G46" s="17"/>
    </row>
    <row r="47" spans="2:7" s="22" customFormat="1" ht="11.25">
      <c r="B47" s="80"/>
      <c r="C47" s="17"/>
      <c r="D47" s="17"/>
      <c r="E47" s="17"/>
      <c r="F47" s="17"/>
      <c r="G47" s="17"/>
    </row>
    <row r="48" spans="2:7" s="22" customFormat="1" ht="11.25">
      <c r="B48" s="80"/>
      <c r="C48" s="17"/>
      <c r="D48" s="17"/>
      <c r="E48" s="17"/>
      <c r="F48" s="17"/>
      <c r="G48" s="17"/>
    </row>
    <row r="49" spans="2:7" s="22" customFormat="1" ht="11.25">
      <c r="B49" s="80"/>
      <c r="C49" s="17"/>
      <c r="D49" s="17"/>
      <c r="E49" s="17"/>
      <c r="F49" s="17"/>
      <c r="G49" s="17"/>
    </row>
    <row r="50" spans="2:7" s="22" customFormat="1" ht="11.25">
      <c r="B50" s="80"/>
      <c r="C50" s="17"/>
      <c r="D50" s="17"/>
      <c r="E50" s="17"/>
      <c r="F50" s="17"/>
      <c r="G50" s="17"/>
    </row>
    <row r="51" spans="2:7" s="22" customFormat="1" ht="11.25">
      <c r="B51" s="80"/>
      <c r="C51" s="17"/>
      <c r="D51" s="17"/>
      <c r="E51" s="17"/>
      <c r="F51" s="17"/>
      <c r="G51" s="17"/>
    </row>
    <row r="52" spans="2:7" s="22" customFormat="1" ht="11.25">
      <c r="B52" s="80"/>
      <c r="C52" s="17"/>
      <c r="D52" s="17"/>
      <c r="E52" s="17"/>
      <c r="F52" s="17"/>
      <c r="G52" s="17"/>
    </row>
    <row r="53" spans="2:7" s="22" customFormat="1" ht="11.25">
      <c r="B53" s="80"/>
      <c r="C53" s="17"/>
      <c r="D53" s="17"/>
      <c r="E53" s="17"/>
      <c r="F53" s="17"/>
      <c r="G53" s="17"/>
    </row>
    <row r="54" spans="2:7" s="22" customFormat="1" ht="11.25">
      <c r="B54" s="80"/>
      <c r="C54" s="17"/>
      <c r="D54" s="17"/>
      <c r="E54" s="17"/>
      <c r="F54" s="17"/>
      <c r="G54" s="17"/>
    </row>
    <row r="55" spans="2:7" s="22" customFormat="1" ht="11.25">
      <c r="B55" s="80"/>
      <c r="C55" s="17"/>
      <c r="D55" s="17"/>
      <c r="E55" s="17"/>
      <c r="F55" s="17"/>
      <c r="G55" s="17"/>
    </row>
    <row r="56" spans="2:7" s="22" customFormat="1" ht="11.25">
      <c r="B56" s="80"/>
      <c r="C56" s="17"/>
      <c r="D56" s="17"/>
      <c r="E56" s="17"/>
      <c r="F56" s="17"/>
      <c r="G56" s="17"/>
    </row>
    <row r="57" spans="2:7" s="22" customFormat="1" ht="11.25">
      <c r="B57" s="80"/>
      <c r="C57" s="17"/>
      <c r="D57" s="17"/>
      <c r="E57" s="17"/>
      <c r="F57" s="17"/>
      <c r="G57" s="17"/>
    </row>
    <row r="58" spans="2:7" s="22" customFormat="1" ht="11.25">
      <c r="B58" s="80"/>
      <c r="C58" s="17"/>
      <c r="D58" s="17"/>
      <c r="E58" s="17"/>
      <c r="F58" s="17"/>
      <c r="G58" s="17"/>
    </row>
    <row r="59" spans="2:7" s="22" customFormat="1" ht="11.25">
      <c r="B59" s="80"/>
      <c r="C59" s="17"/>
      <c r="D59" s="17"/>
      <c r="E59" s="17"/>
      <c r="F59" s="17"/>
      <c r="G59" s="17"/>
    </row>
    <row r="60" spans="2:7" s="22" customFormat="1" ht="11.25">
      <c r="B60" s="80"/>
      <c r="C60" s="17"/>
      <c r="D60" s="17"/>
      <c r="E60" s="17"/>
      <c r="F60" s="17"/>
      <c r="G60" s="17"/>
    </row>
    <row r="61" spans="2:7" s="22" customFormat="1" ht="11.25">
      <c r="B61" s="80"/>
      <c r="C61" s="17"/>
      <c r="D61" s="17"/>
      <c r="E61" s="17"/>
      <c r="F61" s="17"/>
      <c r="G61" s="17"/>
    </row>
    <row r="62" spans="2:7" s="22" customFormat="1" ht="11.25">
      <c r="B62" s="80"/>
      <c r="C62" s="17"/>
      <c r="D62" s="17"/>
      <c r="E62" s="17"/>
      <c r="F62" s="17"/>
      <c r="G62" s="17"/>
    </row>
    <row r="63" spans="2:7" s="22" customFormat="1" ht="11.25">
      <c r="B63" s="80"/>
      <c r="C63" s="17"/>
      <c r="D63" s="17"/>
      <c r="E63" s="17"/>
      <c r="F63" s="17"/>
      <c r="G63" s="17"/>
    </row>
    <row r="64" spans="2:7" s="22" customFormat="1" ht="11.25">
      <c r="B64" s="80"/>
      <c r="C64" s="17"/>
      <c r="D64" s="17"/>
      <c r="E64" s="17"/>
      <c r="F64" s="17"/>
      <c r="G64" s="17"/>
    </row>
    <row r="65" spans="2:10" s="22" customFormat="1" ht="11.25">
      <c r="B65" s="80"/>
      <c r="C65" s="17"/>
      <c r="D65" s="17"/>
      <c r="E65" s="17"/>
      <c r="F65" s="17"/>
      <c r="G65" s="17"/>
      <c r="J65" s="59"/>
    </row>
  </sheetData>
  <sheetProtection selectLockedCells="1"/>
  <mergeCells count="34">
    <mergeCell ref="H4:M4"/>
    <mergeCell ref="A3:G3"/>
    <mergeCell ref="A4:G4"/>
    <mergeCell ref="A6:A9"/>
    <mergeCell ref="B6:D7"/>
    <mergeCell ref="E6:G7"/>
    <mergeCell ref="H6:J7"/>
    <mergeCell ref="K6:M7"/>
    <mergeCell ref="H3:N3"/>
    <mergeCell ref="N6:N9"/>
    <mergeCell ref="B8:B9"/>
    <mergeCell ref="C8:D9"/>
    <mergeCell ref="E8:E9"/>
    <mergeCell ref="F8:F9"/>
    <mergeCell ref="H8:H9"/>
    <mergeCell ref="I8:I9"/>
    <mergeCell ref="K8:K9"/>
    <mergeCell ref="L8:L9"/>
    <mergeCell ref="A15:G15"/>
    <mergeCell ref="H15:M15"/>
    <mergeCell ref="A16:A19"/>
    <mergeCell ref="B16:D17"/>
    <mergeCell ref="E16:G17"/>
    <mergeCell ref="H16:J17"/>
    <mergeCell ref="K16:M17"/>
    <mergeCell ref="N16:N19"/>
    <mergeCell ref="B18:B19"/>
    <mergeCell ref="C18:C19"/>
    <mergeCell ref="E18:E19"/>
    <mergeCell ref="F18:F19"/>
    <mergeCell ref="H18:H19"/>
    <mergeCell ref="I18:I19"/>
    <mergeCell ref="K18:K19"/>
    <mergeCell ref="L18:L19"/>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101"/>
  <sheetViews>
    <sheetView view="pageBreakPreview" zoomScaleNormal="100" zoomScaleSheetLayoutView="100" workbookViewId="0">
      <selection activeCell="O42" sqref="O42"/>
    </sheetView>
  </sheetViews>
  <sheetFormatPr defaultColWidth="6" defaultRowHeight="12"/>
  <cols>
    <col min="1" max="1" width="6.25" style="259" customWidth="1"/>
    <col min="2" max="2" width="8.625" style="259" customWidth="1"/>
    <col min="3" max="7" width="13.375" style="260" customWidth="1"/>
    <col min="8" max="11" width="17.125" style="260" customWidth="1"/>
    <col min="12" max="12" width="4.625" style="261" customWidth="1"/>
    <col min="13" max="13" width="8.625" style="261" customWidth="1"/>
    <col min="14" max="14" width="5.625" style="259" customWidth="1"/>
    <col min="15" max="15" width="8.625" style="259" customWidth="1"/>
    <col min="16" max="25" width="13.625" style="260" customWidth="1"/>
    <col min="26" max="26" width="5.625" style="261" customWidth="1"/>
    <col min="27" max="27" width="8.625" style="261" customWidth="1"/>
    <col min="28" max="16384" width="6" style="262"/>
  </cols>
  <sheetData>
    <row r="1" spans="1:27" s="588" customFormat="1" ht="14.1" customHeight="1">
      <c r="A1" s="985" t="s">
        <v>833</v>
      </c>
      <c r="B1" s="630"/>
      <c r="C1" s="587"/>
      <c r="D1" s="587"/>
      <c r="E1" s="587"/>
      <c r="F1" s="587"/>
      <c r="G1" s="587"/>
      <c r="H1" s="587"/>
      <c r="I1" s="589"/>
      <c r="J1" s="587"/>
      <c r="K1" s="587"/>
      <c r="L1" s="631"/>
      <c r="M1" s="589" t="s">
        <v>817</v>
      </c>
      <c r="N1" s="985" t="s">
        <v>834</v>
      </c>
      <c r="O1" s="630"/>
      <c r="P1" s="587"/>
      <c r="Q1" s="587"/>
      <c r="R1" s="587"/>
      <c r="S1" s="587"/>
      <c r="T1" s="589"/>
      <c r="U1" s="587"/>
      <c r="V1" s="587"/>
      <c r="W1" s="587"/>
      <c r="X1" s="587"/>
      <c r="Y1" s="587"/>
      <c r="Z1" s="631"/>
      <c r="AA1" s="589" t="s">
        <v>835</v>
      </c>
    </row>
    <row r="2" spans="1:27" s="266" customFormat="1" ht="14.1" customHeight="1">
      <c r="A2" s="268"/>
      <c r="B2" s="268"/>
      <c r="C2" s="269"/>
      <c r="D2" s="269"/>
      <c r="E2" s="269"/>
      <c r="F2" s="269"/>
      <c r="G2" s="269"/>
      <c r="H2" s="269"/>
      <c r="I2" s="269"/>
      <c r="J2" s="269"/>
      <c r="K2" s="269"/>
      <c r="L2" s="270"/>
      <c r="M2" s="270"/>
      <c r="N2" s="268"/>
      <c r="O2" s="268"/>
      <c r="P2" s="269"/>
      <c r="Q2" s="269"/>
      <c r="R2" s="269"/>
      <c r="S2" s="269"/>
      <c r="T2" s="269"/>
      <c r="U2" s="269"/>
      <c r="V2" s="269"/>
      <c r="W2" s="269"/>
      <c r="X2" s="269"/>
      <c r="Y2" s="269"/>
      <c r="Z2" s="270"/>
      <c r="AA2" s="270"/>
    </row>
    <row r="3" spans="1:27" s="263" customFormat="1" ht="20.100000000000001" customHeight="1">
      <c r="A3" s="1117" t="s">
        <v>769</v>
      </c>
      <c r="B3" s="1117"/>
      <c r="C3" s="1117"/>
      <c r="D3" s="1117"/>
      <c r="E3" s="1117"/>
      <c r="F3" s="1117"/>
      <c r="G3" s="1117"/>
      <c r="H3" s="1117" t="s">
        <v>828</v>
      </c>
      <c r="I3" s="1117"/>
      <c r="J3" s="1117"/>
      <c r="K3" s="1117"/>
      <c r="L3" s="1117"/>
      <c r="M3" s="1117"/>
      <c r="N3" s="1117" t="s">
        <v>831</v>
      </c>
      <c r="O3" s="1117"/>
      <c r="P3" s="1117"/>
      <c r="Q3" s="1117"/>
      <c r="R3" s="1117"/>
      <c r="S3" s="1117"/>
      <c r="T3" s="1117"/>
      <c r="U3" s="1557" t="s">
        <v>830</v>
      </c>
      <c r="V3" s="1557"/>
      <c r="W3" s="1557"/>
      <c r="X3" s="1557"/>
      <c r="Y3" s="1557"/>
      <c r="Z3" s="1557"/>
      <c r="AA3" s="1557"/>
    </row>
    <row r="4" spans="1:27" s="264" customFormat="1" ht="24" customHeight="1">
      <c r="A4" s="1118"/>
      <c r="B4" s="1118"/>
      <c r="C4" s="1118"/>
      <c r="D4" s="1118"/>
      <c r="E4" s="1118"/>
      <c r="F4" s="1118"/>
      <c r="G4" s="1118"/>
      <c r="H4" s="984"/>
      <c r="I4" s="984"/>
      <c r="J4" s="278"/>
      <c r="K4" s="278"/>
      <c r="M4" s="931"/>
      <c r="N4" s="931"/>
      <c r="O4" s="931"/>
      <c r="P4" s="278"/>
      <c r="Q4" s="278"/>
      <c r="R4" s="891"/>
      <c r="S4" s="278"/>
      <c r="T4" s="891"/>
      <c r="U4" s="891"/>
      <c r="V4" s="891"/>
      <c r="W4" s="891"/>
      <c r="X4" s="891"/>
      <c r="Y4" s="891"/>
      <c r="AA4" s="891"/>
    </row>
    <row r="5" spans="1:27" s="279" customFormat="1" ht="18" customHeight="1" thickBot="1">
      <c r="A5" s="279" t="s">
        <v>180</v>
      </c>
      <c r="I5" s="280"/>
      <c r="M5" s="280" t="s">
        <v>205</v>
      </c>
      <c r="N5" s="279" t="s">
        <v>180</v>
      </c>
      <c r="AA5" s="280" t="s">
        <v>205</v>
      </c>
    </row>
    <row r="6" spans="1:27" s="281" customFormat="1" ht="12.75" customHeight="1">
      <c r="A6" s="1558" t="s">
        <v>827</v>
      </c>
      <c r="B6" s="1559"/>
      <c r="C6" s="1564" t="s">
        <v>206</v>
      </c>
      <c r="D6" s="1193" t="s">
        <v>559</v>
      </c>
      <c r="E6" s="1193" t="s">
        <v>826</v>
      </c>
      <c r="F6" s="1193"/>
      <c r="G6" s="1213"/>
      <c r="H6" s="1190" t="s">
        <v>825</v>
      </c>
      <c r="I6" s="1193"/>
      <c r="J6" s="1193"/>
      <c r="K6" s="1545"/>
      <c r="L6" s="1548" t="s">
        <v>208</v>
      </c>
      <c r="M6" s="1549"/>
      <c r="N6" s="1558" t="s">
        <v>827</v>
      </c>
      <c r="O6" s="1559"/>
      <c r="P6" s="1228" t="s">
        <v>824</v>
      </c>
      <c r="Q6" s="1119"/>
      <c r="R6" s="1119"/>
      <c r="S6" s="1119"/>
      <c r="T6" s="1539"/>
      <c r="U6" s="1541" t="s">
        <v>829</v>
      </c>
      <c r="V6" s="1542"/>
      <c r="W6" s="1193" t="s">
        <v>207</v>
      </c>
      <c r="X6" s="1193"/>
      <c r="Y6" s="1213"/>
      <c r="Z6" s="1548" t="s">
        <v>208</v>
      </c>
      <c r="AA6" s="1549"/>
    </row>
    <row r="7" spans="1:27" s="281" customFormat="1" ht="13.5" customHeight="1">
      <c r="A7" s="1560"/>
      <c r="B7" s="1561"/>
      <c r="C7" s="1565"/>
      <c r="D7" s="1531"/>
      <c r="E7" s="1531"/>
      <c r="F7" s="1531"/>
      <c r="G7" s="1532"/>
      <c r="H7" s="1546"/>
      <c r="I7" s="1531"/>
      <c r="J7" s="1531"/>
      <c r="K7" s="1547"/>
      <c r="L7" s="1550"/>
      <c r="M7" s="1551"/>
      <c r="N7" s="1560"/>
      <c r="O7" s="1561"/>
      <c r="P7" s="1515"/>
      <c r="Q7" s="1516"/>
      <c r="R7" s="1516"/>
      <c r="S7" s="1516"/>
      <c r="T7" s="1540"/>
      <c r="U7" s="1543"/>
      <c r="V7" s="1544"/>
      <c r="W7" s="1530"/>
      <c r="X7" s="1531"/>
      <c r="Y7" s="1532"/>
      <c r="Z7" s="1550"/>
      <c r="AA7" s="1551"/>
    </row>
    <row r="8" spans="1:27" s="281" customFormat="1" ht="12.95" customHeight="1">
      <c r="A8" s="1560"/>
      <c r="B8" s="1561"/>
      <c r="C8" s="1565"/>
      <c r="D8" s="1531"/>
      <c r="E8" s="1528"/>
      <c r="F8" s="1528" t="s">
        <v>181</v>
      </c>
      <c r="G8" s="1536" t="s">
        <v>83</v>
      </c>
      <c r="H8" s="1555" t="s">
        <v>209</v>
      </c>
      <c r="I8" s="1528" t="s">
        <v>210</v>
      </c>
      <c r="J8" s="1528" t="s">
        <v>211</v>
      </c>
      <c r="K8" s="1533" t="s">
        <v>212</v>
      </c>
      <c r="L8" s="1550"/>
      <c r="M8" s="1551"/>
      <c r="N8" s="1560"/>
      <c r="O8" s="1561"/>
      <c r="P8" s="1528" t="s">
        <v>213</v>
      </c>
      <c r="Q8" s="1528" t="s">
        <v>561</v>
      </c>
      <c r="R8" s="1528" t="s">
        <v>214</v>
      </c>
      <c r="S8" s="1536" t="s">
        <v>215</v>
      </c>
      <c r="T8" s="1535"/>
      <c r="U8" s="1555" t="s">
        <v>216</v>
      </c>
      <c r="V8" s="1528" t="s">
        <v>217</v>
      </c>
      <c r="W8" s="1538"/>
      <c r="X8" s="1528" t="s">
        <v>560</v>
      </c>
      <c r="Y8" s="1536" t="s">
        <v>218</v>
      </c>
      <c r="Z8" s="1550"/>
      <c r="AA8" s="1551"/>
    </row>
    <row r="9" spans="1:27" s="281" customFormat="1" ht="12.95" customHeight="1">
      <c r="A9" s="1560"/>
      <c r="B9" s="1561"/>
      <c r="C9" s="1565"/>
      <c r="D9" s="1531"/>
      <c r="E9" s="1528"/>
      <c r="F9" s="1528"/>
      <c r="G9" s="1536"/>
      <c r="H9" s="1555"/>
      <c r="I9" s="1528"/>
      <c r="J9" s="1528"/>
      <c r="K9" s="1533"/>
      <c r="L9" s="1550"/>
      <c r="M9" s="1551"/>
      <c r="N9" s="1560"/>
      <c r="O9" s="1561"/>
      <c r="P9" s="1528"/>
      <c r="Q9" s="1528"/>
      <c r="R9" s="1528"/>
      <c r="S9" s="1536"/>
      <c r="T9" s="1536"/>
      <c r="U9" s="1555"/>
      <c r="V9" s="1528"/>
      <c r="W9" s="1528"/>
      <c r="X9" s="1528"/>
      <c r="Y9" s="1536"/>
      <c r="Z9" s="1550"/>
      <c r="AA9" s="1551"/>
    </row>
    <row r="10" spans="1:27" s="281" customFormat="1" ht="12.95" customHeight="1">
      <c r="A10" s="1562"/>
      <c r="B10" s="1563"/>
      <c r="C10" s="1566"/>
      <c r="D10" s="1567"/>
      <c r="E10" s="1529"/>
      <c r="F10" s="1529"/>
      <c r="G10" s="1537"/>
      <c r="H10" s="1556"/>
      <c r="I10" s="1529"/>
      <c r="J10" s="1529"/>
      <c r="K10" s="1534"/>
      <c r="L10" s="1552"/>
      <c r="M10" s="1553"/>
      <c r="N10" s="1562"/>
      <c r="O10" s="1563"/>
      <c r="P10" s="1529"/>
      <c r="Q10" s="1529"/>
      <c r="R10" s="1529"/>
      <c r="S10" s="1537"/>
      <c r="T10" s="1537"/>
      <c r="U10" s="1556"/>
      <c r="V10" s="1529"/>
      <c r="W10" s="1529"/>
      <c r="X10" s="1529"/>
      <c r="Y10" s="1537"/>
      <c r="Z10" s="1552"/>
      <c r="AA10" s="1553"/>
    </row>
    <row r="11" spans="1:27" s="266" customFormat="1" ht="44.1" customHeight="1">
      <c r="A11" s="1519" t="s">
        <v>481</v>
      </c>
      <c r="B11" s="1519"/>
      <c r="C11" s="986">
        <v>166</v>
      </c>
      <c r="D11" s="987">
        <v>374393</v>
      </c>
      <c r="E11" s="987">
        <v>10545</v>
      </c>
      <c r="F11" s="987">
        <v>6691</v>
      </c>
      <c r="G11" s="987">
        <v>3854</v>
      </c>
      <c r="H11" s="987">
        <v>3697665</v>
      </c>
      <c r="I11" s="987">
        <v>1686678</v>
      </c>
      <c r="J11" s="987">
        <v>910590</v>
      </c>
      <c r="K11" s="988">
        <v>514148</v>
      </c>
      <c r="L11" s="1520" t="s">
        <v>481</v>
      </c>
      <c r="M11" s="1518"/>
      <c r="N11" s="1519" t="s">
        <v>481</v>
      </c>
      <c r="O11" s="1519"/>
      <c r="P11" s="757">
        <v>7684</v>
      </c>
      <c r="Q11" s="757">
        <v>2580</v>
      </c>
      <c r="R11" s="757">
        <v>1231021</v>
      </c>
      <c r="S11" s="757">
        <v>147804</v>
      </c>
      <c r="T11" s="757">
        <v>24952195</v>
      </c>
      <c r="U11" s="13">
        <v>23680894</v>
      </c>
      <c r="V11" s="13">
        <v>1271301</v>
      </c>
      <c r="W11" s="13">
        <v>37553690</v>
      </c>
      <c r="X11" s="13">
        <v>32062767</v>
      </c>
      <c r="Y11" s="13">
        <v>5490923</v>
      </c>
      <c r="Z11" s="1520" t="s">
        <v>481</v>
      </c>
      <c r="AA11" s="1518"/>
    </row>
    <row r="12" spans="1:27" s="266" customFormat="1" ht="44.1" customHeight="1">
      <c r="A12" s="1518" t="s">
        <v>482</v>
      </c>
      <c r="B12" s="1519"/>
      <c r="C12" s="167">
        <v>162</v>
      </c>
      <c r="D12" s="757">
        <v>363052</v>
      </c>
      <c r="E12" s="757">
        <v>10813</v>
      </c>
      <c r="F12" s="757">
        <v>6765</v>
      </c>
      <c r="G12" s="757">
        <v>4048</v>
      </c>
      <c r="H12" s="757">
        <v>3930242</v>
      </c>
      <c r="I12" s="757">
        <v>1610058</v>
      </c>
      <c r="J12" s="757">
        <v>984814</v>
      </c>
      <c r="K12" s="205">
        <v>517728</v>
      </c>
      <c r="L12" s="1520" t="s">
        <v>482</v>
      </c>
      <c r="M12" s="1518"/>
      <c r="N12" s="1518" t="s">
        <v>482</v>
      </c>
      <c r="O12" s="1519"/>
      <c r="P12" s="757">
        <v>8713</v>
      </c>
      <c r="Q12" s="757">
        <v>2615</v>
      </c>
      <c r="R12" s="757">
        <v>1208090</v>
      </c>
      <c r="S12" s="757">
        <v>169694</v>
      </c>
      <c r="T12" s="757">
        <v>27646705</v>
      </c>
      <c r="U12" s="13">
        <v>26456698</v>
      </c>
      <c r="V12" s="13">
        <v>1190007</v>
      </c>
      <c r="W12" s="13">
        <v>42320753</v>
      </c>
      <c r="X12" s="13">
        <v>34892280</v>
      </c>
      <c r="Y12" s="13">
        <v>7428473</v>
      </c>
      <c r="Z12" s="1520" t="s">
        <v>482</v>
      </c>
      <c r="AA12" s="1518"/>
    </row>
    <row r="13" spans="1:27" s="266" customFormat="1" ht="44.1" customHeight="1">
      <c r="A13" s="1518" t="s">
        <v>502</v>
      </c>
      <c r="B13" s="1519"/>
      <c r="C13" s="167">
        <v>162</v>
      </c>
      <c r="D13" s="757">
        <v>354197</v>
      </c>
      <c r="E13" s="757">
        <v>10847</v>
      </c>
      <c r="F13" s="757">
        <v>6823</v>
      </c>
      <c r="G13" s="757">
        <v>4024</v>
      </c>
      <c r="H13" s="757">
        <v>3850347</v>
      </c>
      <c r="I13" s="757">
        <v>1555074</v>
      </c>
      <c r="J13" s="757">
        <v>1016070</v>
      </c>
      <c r="K13" s="205">
        <v>503743</v>
      </c>
      <c r="L13" s="1520" t="s">
        <v>502</v>
      </c>
      <c r="M13" s="1518"/>
      <c r="N13" s="1518" t="s">
        <v>502</v>
      </c>
      <c r="O13" s="1519"/>
      <c r="P13" s="757">
        <v>11273</v>
      </c>
      <c r="Q13" s="757">
        <v>2496</v>
      </c>
      <c r="R13" s="757">
        <v>1122117</v>
      </c>
      <c r="S13" s="757">
        <v>25911</v>
      </c>
      <c r="T13" s="757">
        <v>26846277</v>
      </c>
      <c r="U13" s="13">
        <v>25988330</v>
      </c>
      <c r="V13" s="13">
        <v>857947</v>
      </c>
      <c r="W13" s="13">
        <v>42502116</v>
      </c>
      <c r="X13" s="13">
        <v>35257922</v>
      </c>
      <c r="Y13" s="13">
        <v>7244194</v>
      </c>
      <c r="Z13" s="1520" t="s">
        <v>502</v>
      </c>
      <c r="AA13" s="1518"/>
    </row>
    <row r="14" spans="1:27" s="266" customFormat="1" ht="44.1" customHeight="1">
      <c r="A14" s="1518" t="s">
        <v>606</v>
      </c>
      <c r="B14" s="1519"/>
      <c r="C14" s="167">
        <v>162</v>
      </c>
      <c r="D14" s="757">
        <v>346201</v>
      </c>
      <c r="E14" s="757">
        <v>10900</v>
      </c>
      <c r="F14" s="757">
        <v>6827</v>
      </c>
      <c r="G14" s="757">
        <v>4073</v>
      </c>
      <c r="H14" s="757">
        <v>3969282</v>
      </c>
      <c r="I14" s="757">
        <v>1590858</v>
      </c>
      <c r="J14" s="757">
        <v>1067712</v>
      </c>
      <c r="K14" s="205">
        <v>498507</v>
      </c>
      <c r="L14" s="1520" t="s">
        <v>606</v>
      </c>
      <c r="M14" s="1518"/>
      <c r="N14" s="1518" t="s">
        <v>606</v>
      </c>
      <c r="O14" s="1519"/>
      <c r="P14" s="757">
        <v>11136</v>
      </c>
      <c r="Q14" s="757">
        <v>2131</v>
      </c>
      <c r="R14" s="757">
        <v>996879</v>
      </c>
      <c r="S14" s="757">
        <v>25620</v>
      </c>
      <c r="T14" s="757">
        <v>35185202</v>
      </c>
      <c r="U14" s="13">
        <v>32943898</v>
      </c>
      <c r="V14" s="13">
        <v>2241304</v>
      </c>
      <c r="W14" s="13">
        <v>45338952</v>
      </c>
      <c r="X14" s="13">
        <v>28482184</v>
      </c>
      <c r="Y14" s="13">
        <v>16856768</v>
      </c>
      <c r="Z14" s="1520" t="s">
        <v>606</v>
      </c>
      <c r="AA14" s="1518"/>
    </row>
    <row r="15" spans="1:27" s="267" customFormat="1" ht="44.1" customHeight="1">
      <c r="A15" s="1521" t="s">
        <v>832</v>
      </c>
      <c r="B15" s="1522"/>
      <c r="C15" s="133">
        <f t="shared" ref="C15:I15" si="0">SUM(C17:C22)</f>
        <v>22</v>
      </c>
      <c r="D15" s="47">
        <f t="shared" si="0"/>
        <v>338474</v>
      </c>
      <c r="E15" s="47">
        <f t="shared" si="0"/>
        <v>10574</v>
      </c>
      <c r="F15" s="47">
        <f t="shared" si="0"/>
        <v>6683</v>
      </c>
      <c r="G15" s="47">
        <f t="shared" si="0"/>
        <v>3891</v>
      </c>
      <c r="H15" s="47">
        <f t="shared" si="0"/>
        <v>4024106</v>
      </c>
      <c r="I15" s="47">
        <f t="shared" si="0"/>
        <v>1639127</v>
      </c>
      <c r="J15" s="47">
        <f t="shared" ref="J15:Y15" si="1">SUM(J17:J22)</f>
        <v>1091399</v>
      </c>
      <c r="K15" s="36">
        <f t="shared" si="1"/>
        <v>543480</v>
      </c>
      <c r="L15" s="1526" t="s">
        <v>832</v>
      </c>
      <c r="M15" s="1521"/>
      <c r="N15" s="1521" t="s">
        <v>832</v>
      </c>
      <c r="O15" s="1522"/>
      <c r="P15" s="47">
        <f t="shared" si="1"/>
        <v>9962</v>
      </c>
      <c r="Q15" s="47">
        <f t="shared" si="1"/>
        <v>1856</v>
      </c>
      <c r="R15" s="47">
        <f>SUM(R18:R22)</f>
        <v>1167615</v>
      </c>
      <c r="S15" s="47">
        <f t="shared" si="1"/>
        <v>27128</v>
      </c>
      <c r="T15" s="47">
        <f t="shared" si="1"/>
        <v>38292637</v>
      </c>
      <c r="U15" s="15">
        <f t="shared" si="1"/>
        <v>35962586</v>
      </c>
      <c r="V15" s="15">
        <f t="shared" si="1"/>
        <v>2330051</v>
      </c>
      <c r="W15" s="15">
        <f t="shared" si="1"/>
        <v>47077482</v>
      </c>
      <c r="X15" s="15">
        <f t="shared" si="1"/>
        <v>30375724</v>
      </c>
      <c r="Y15" s="15">
        <f t="shared" si="1"/>
        <v>16701758</v>
      </c>
      <c r="Z15" s="1526" t="s">
        <v>832</v>
      </c>
      <c r="AA15" s="1521"/>
    </row>
    <row r="16" spans="1:27" s="266" customFormat="1" ht="35.1" customHeight="1">
      <c r="A16" s="958"/>
      <c r="B16" s="959"/>
      <c r="C16" s="167"/>
      <c r="D16" s="757"/>
      <c r="E16" s="757"/>
      <c r="F16" s="757"/>
      <c r="G16" s="757"/>
      <c r="H16" s="757"/>
      <c r="I16" s="757"/>
      <c r="J16" s="757"/>
      <c r="K16" s="205"/>
      <c r="L16" s="952"/>
      <c r="M16" s="958"/>
      <c r="N16" s="958"/>
      <c r="O16" s="959"/>
      <c r="P16" s="757"/>
      <c r="Q16" s="757"/>
      <c r="R16" s="757"/>
      <c r="S16" s="757"/>
      <c r="T16" s="757"/>
      <c r="U16" s="13"/>
      <c r="V16" s="13"/>
      <c r="W16" s="13"/>
      <c r="X16" s="13"/>
      <c r="Y16" s="13"/>
      <c r="Z16" s="672"/>
      <c r="AA16" s="673"/>
    </row>
    <row r="17" spans="1:27" s="266" customFormat="1" ht="44.1" customHeight="1">
      <c r="A17" s="1527" t="s">
        <v>219</v>
      </c>
      <c r="B17" s="282" t="s">
        <v>220</v>
      </c>
      <c r="C17" s="989">
        <v>0</v>
      </c>
      <c r="D17" s="517">
        <v>0</v>
      </c>
      <c r="E17" s="757">
        <f t="shared" ref="E17:E22" si="2">+F17+G17</f>
        <v>117</v>
      </c>
      <c r="F17" s="517">
        <v>117</v>
      </c>
      <c r="G17" s="517">
        <v>0</v>
      </c>
      <c r="H17" s="515">
        <v>0</v>
      </c>
      <c r="I17" s="515">
        <v>0</v>
      </c>
      <c r="J17" s="515">
        <v>0</v>
      </c>
      <c r="K17" s="990">
        <v>0</v>
      </c>
      <c r="L17" s="1554" t="s">
        <v>219</v>
      </c>
      <c r="M17" s="284" t="s">
        <v>220</v>
      </c>
      <c r="N17" s="1527" t="s">
        <v>219</v>
      </c>
      <c r="O17" s="282" t="s">
        <v>220</v>
      </c>
      <c r="P17" s="515">
        <v>0</v>
      </c>
      <c r="Q17" s="515">
        <v>0</v>
      </c>
      <c r="R17" s="515">
        <v>0</v>
      </c>
      <c r="S17" s="515">
        <v>0</v>
      </c>
      <c r="T17" s="757">
        <v>0</v>
      </c>
      <c r="U17" s="757">
        <v>0</v>
      </c>
      <c r="V17" s="757">
        <v>0</v>
      </c>
      <c r="W17" s="664">
        <v>0</v>
      </c>
      <c r="X17" s="519">
        <v>0</v>
      </c>
      <c r="Y17" s="519">
        <v>0</v>
      </c>
      <c r="Z17" s="1554" t="s">
        <v>219</v>
      </c>
      <c r="AA17" s="284" t="s">
        <v>220</v>
      </c>
    </row>
    <row r="18" spans="1:27" s="266" customFormat="1" ht="44.1" customHeight="1">
      <c r="A18" s="1518"/>
      <c r="B18" s="282" t="s">
        <v>221</v>
      </c>
      <c r="C18" s="989">
        <v>0</v>
      </c>
      <c r="D18" s="517">
        <v>0</v>
      </c>
      <c r="E18" s="757">
        <f t="shared" si="2"/>
        <v>530</v>
      </c>
      <c r="F18" s="517">
        <v>305</v>
      </c>
      <c r="G18" s="517">
        <v>225</v>
      </c>
      <c r="H18" s="515">
        <v>0</v>
      </c>
      <c r="I18" s="515">
        <v>0</v>
      </c>
      <c r="J18" s="515">
        <v>0</v>
      </c>
      <c r="K18" s="990">
        <v>0</v>
      </c>
      <c r="L18" s="1520"/>
      <c r="M18" s="284" t="s">
        <v>221</v>
      </c>
      <c r="N18" s="1518"/>
      <c r="O18" s="282" t="s">
        <v>221</v>
      </c>
      <c r="P18" s="515">
        <v>0</v>
      </c>
      <c r="Q18" s="515">
        <v>0</v>
      </c>
      <c r="R18" s="515">
        <v>0</v>
      </c>
      <c r="S18" s="515">
        <v>0</v>
      </c>
      <c r="T18" s="757">
        <v>6532182</v>
      </c>
      <c r="U18" s="519">
        <v>6026503</v>
      </c>
      <c r="V18" s="519">
        <v>505679</v>
      </c>
      <c r="W18" s="664">
        <v>8234041</v>
      </c>
      <c r="X18" s="519">
        <v>5284197</v>
      </c>
      <c r="Y18" s="519">
        <v>2949844</v>
      </c>
      <c r="Z18" s="1520"/>
      <c r="AA18" s="284" t="s">
        <v>221</v>
      </c>
    </row>
    <row r="19" spans="1:27" s="266" customFormat="1" ht="44.1" customHeight="1">
      <c r="A19" s="1518"/>
      <c r="B19" s="283" t="s">
        <v>222</v>
      </c>
      <c r="C19" s="989">
        <v>0</v>
      </c>
      <c r="D19" s="517">
        <v>0</v>
      </c>
      <c r="E19" s="757">
        <f t="shared" si="2"/>
        <v>288</v>
      </c>
      <c r="F19" s="517">
        <v>143</v>
      </c>
      <c r="G19" s="517">
        <v>145</v>
      </c>
      <c r="H19" s="515">
        <v>0</v>
      </c>
      <c r="I19" s="515">
        <v>0</v>
      </c>
      <c r="J19" s="515">
        <v>0</v>
      </c>
      <c r="K19" s="990">
        <v>0</v>
      </c>
      <c r="L19" s="1520"/>
      <c r="M19" s="284" t="s">
        <v>222</v>
      </c>
      <c r="N19" s="1518"/>
      <c r="O19" s="283" t="s">
        <v>222</v>
      </c>
      <c r="P19" s="515">
        <v>0</v>
      </c>
      <c r="Q19" s="515">
        <v>0</v>
      </c>
      <c r="R19" s="515">
        <v>0</v>
      </c>
      <c r="S19" s="515">
        <v>0</v>
      </c>
      <c r="T19" s="757">
        <v>4316066</v>
      </c>
      <c r="U19" s="519">
        <v>4167391</v>
      </c>
      <c r="V19" s="493">
        <v>148675</v>
      </c>
      <c r="W19" s="664">
        <v>4634616</v>
      </c>
      <c r="X19" s="519">
        <v>2578664</v>
      </c>
      <c r="Y19" s="519">
        <v>2055952</v>
      </c>
      <c r="Z19" s="1520"/>
      <c r="AA19" s="284" t="s">
        <v>222</v>
      </c>
    </row>
    <row r="20" spans="1:27" s="266" customFormat="1" ht="44.1" customHeight="1">
      <c r="A20" s="1524" t="s">
        <v>223</v>
      </c>
      <c r="B20" s="1525"/>
      <c r="C20" s="989" t="s">
        <v>722</v>
      </c>
      <c r="D20" s="517">
        <v>311565</v>
      </c>
      <c r="E20" s="757">
        <f t="shared" si="2"/>
        <v>7459</v>
      </c>
      <c r="F20" s="517">
        <v>4705</v>
      </c>
      <c r="G20" s="517">
        <v>2754</v>
      </c>
      <c r="H20" s="517">
        <v>2819142</v>
      </c>
      <c r="I20" s="517">
        <v>1239180</v>
      </c>
      <c r="J20" s="517">
        <v>841523</v>
      </c>
      <c r="K20" s="991">
        <v>270099</v>
      </c>
      <c r="L20" s="1523" t="s">
        <v>223</v>
      </c>
      <c r="M20" s="1524"/>
      <c r="N20" s="1524" t="s">
        <v>223</v>
      </c>
      <c r="O20" s="1525"/>
      <c r="P20" s="517">
        <v>9886</v>
      </c>
      <c r="Q20" s="517">
        <v>1031</v>
      </c>
      <c r="R20" s="517">
        <v>1004420</v>
      </c>
      <c r="S20" s="517">
        <v>22745</v>
      </c>
      <c r="T20" s="757">
        <v>21293247</v>
      </c>
      <c r="U20" s="519">
        <v>20149397</v>
      </c>
      <c r="V20" s="519">
        <v>1143850</v>
      </c>
      <c r="W20" s="664">
        <v>27296496</v>
      </c>
      <c r="X20" s="519">
        <v>17624125</v>
      </c>
      <c r="Y20" s="519">
        <v>9672371</v>
      </c>
      <c r="Z20" s="1523" t="s">
        <v>223</v>
      </c>
      <c r="AA20" s="1524"/>
    </row>
    <row r="21" spans="1:27" s="266" customFormat="1" ht="44.1" customHeight="1">
      <c r="A21" s="1524" t="s">
        <v>224</v>
      </c>
      <c r="B21" s="1525"/>
      <c r="C21" s="989">
        <v>21</v>
      </c>
      <c r="D21" s="517">
        <v>26115</v>
      </c>
      <c r="E21" s="757">
        <f t="shared" si="2"/>
        <v>2100</v>
      </c>
      <c r="F21" s="517">
        <v>1388</v>
      </c>
      <c r="G21" s="517">
        <v>712</v>
      </c>
      <c r="H21" s="517">
        <v>1185923</v>
      </c>
      <c r="I21" s="517">
        <v>393783</v>
      </c>
      <c r="J21" s="517">
        <v>249341</v>
      </c>
      <c r="K21" s="991">
        <v>262603</v>
      </c>
      <c r="L21" s="1523" t="s">
        <v>224</v>
      </c>
      <c r="M21" s="1524"/>
      <c r="N21" s="1524" t="s">
        <v>224</v>
      </c>
      <c r="O21" s="1525"/>
      <c r="P21" s="517">
        <v>76</v>
      </c>
      <c r="Q21" s="517">
        <v>825</v>
      </c>
      <c r="R21" s="517">
        <v>159533</v>
      </c>
      <c r="S21" s="517">
        <v>4383</v>
      </c>
      <c r="T21" s="757">
        <v>6078914</v>
      </c>
      <c r="U21" s="519">
        <v>5586431</v>
      </c>
      <c r="V21" s="519">
        <v>492483</v>
      </c>
      <c r="W21" s="664">
        <v>6869628</v>
      </c>
      <c r="X21" s="519">
        <v>4864846</v>
      </c>
      <c r="Y21" s="519">
        <v>2004782</v>
      </c>
      <c r="Z21" s="1523" t="s">
        <v>224</v>
      </c>
      <c r="AA21" s="1524"/>
    </row>
    <row r="22" spans="1:27" s="266" customFormat="1" ht="44.1" customHeight="1" thickBot="1">
      <c r="A22" s="1524" t="s">
        <v>225</v>
      </c>
      <c r="B22" s="1525"/>
      <c r="C22" s="989">
        <v>1</v>
      </c>
      <c r="D22" s="517">
        <v>794</v>
      </c>
      <c r="E22" s="757">
        <f t="shared" si="2"/>
        <v>80</v>
      </c>
      <c r="F22" s="517">
        <v>25</v>
      </c>
      <c r="G22" s="517">
        <v>55</v>
      </c>
      <c r="H22" s="517">
        <v>19041</v>
      </c>
      <c r="I22" s="517">
        <v>6164</v>
      </c>
      <c r="J22" s="515">
        <v>535</v>
      </c>
      <c r="K22" s="991">
        <v>10778</v>
      </c>
      <c r="L22" s="1523" t="s">
        <v>225</v>
      </c>
      <c r="M22" s="1524"/>
      <c r="N22" s="1524" t="s">
        <v>225</v>
      </c>
      <c r="O22" s="1525"/>
      <c r="P22" s="515"/>
      <c r="Q22" s="515"/>
      <c r="R22" s="517">
        <v>3662</v>
      </c>
      <c r="S22" s="515"/>
      <c r="T22" s="757">
        <v>72228</v>
      </c>
      <c r="U22" s="517">
        <v>32864</v>
      </c>
      <c r="V22" s="517">
        <v>39364</v>
      </c>
      <c r="W22" s="757">
        <v>42701</v>
      </c>
      <c r="X22" s="517">
        <v>23892</v>
      </c>
      <c r="Y22" s="517">
        <v>18809</v>
      </c>
      <c r="Z22" s="1523" t="s">
        <v>225</v>
      </c>
      <c r="AA22" s="1524"/>
    </row>
    <row r="23" spans="1:27" s="992" customFormat="1" ht="11.25" customHeight="1">
      <c r="A23" s="1089" t="s">
        <v>413</v>
      </c>
      <c r="B23" s="1089"/>
      <c r="C23" s="1090"/>
      <c r="D23" s="1090"/>
      <c r="E23" s="1090"/>
      <c r="F23" s="1091"/>
      <c r="G23" s="1091"/>
      <c r="H23" s="1091"/>
      <c r="I23" s="1092"/>
      <c r="J23" s="1090"/>
      <c r="K23" s="1090"/>
      <c r="L23" s="1091"/>
      <c r="M23" s="1092" t="s">
        <v>226</v>
      </c>
      <c r="N23" s="1089" t="s">
        <v>413</v>
      </c>
      <c r="O23" s="1089"/>
      <c r="P23" s="1090"/>
      <c r="Q23" s="1091"/>
      <c r="R23" s="1091"/>
      <c r="S23" s="1092"/>
      <c r="T23" s="1089"/>
      <c r="U23" s="1089"/>
      <c r="V23" s="1090"/>
      <c r="W23" s="1090"/>
      <c r="X23" s="1090"/>
      <c r="Y23" s="1091"/>
      <c r="Z23" s="1091"/>
      <c r="AA23" s="1092" t="s">
        <v>226</v>
      </c>
    </row>
    <row r="24" spans="1:27" s="266" customFormat="1" ht="11.25">
      <c r="A24" s="268"/>
      <c r="B24" s="268"/>
      <c r="C24" s="269"/>
      <c r="D24" s="269"/>
      <c r="E24" s="269"/>
      <c r="F24" s="269"/>
      <c r="G24" s="269"/>
      <c r="H24" s="269"/>
      <c r="I24" s="269"/>
      <c r="J24" s="269"/>
      <c r="K24" s="269"/>
      <c r="L24" s="270"/>
      <c r="M24" s="270"/>
      <c r="N24" s="268"/>
      <c r="O24" s="268"/>
      <c r="P24" s="269"/>
      <c r="Q24" s="269"/>
      <c r="R24" s="269"/>
      <c r="S24" s="269"/>
      <c r="T24" s="269"/>
      <c r="U24" s="269"/>
      <c r="V24" s="269"/>
      <c r="W24" s="269"/>
      <c r="X24" s="269"/>
      <c r="Y24" s="269"/>
      <c r="Z24" s="270"/>
      <c r="AA24" s="270"/>
    </row>
    <row r="25" spans="1:27" s="266" customFormat="1" ht="11.25">
      <c r="A25" s="268"/>
      <c r="B25" s="268"/>
      <c r="C25" s="269"/>
      <c r="D25" s="269"/>
      <c r="E25" s="269"/>
      <c r="F25" s="269"/>
      <c r="G25" s="269"/>
      <c r="H25" s="269"/>
      <c r="I25" s="269"/>
      <c r="J25" s="269"/>
      <c r="K25" s="269"/>
      <c r="L25" s="270"/>
      <c r="M25" s="270"/>
      <c r="N25" s="268"/>
      <c r="O25" s="268"/>
      <c r="P25" s="269"/>
      <c r="Q25" s="269"/>
      <c r="R25" s="269"/>
      <c r="S25" s="269"/>
      <c r="T25" s="269"/>
      <c r="U25" s="269"/>
      <c r="V25" s="269"/>
      <c r="W25" s="269"/>
      <c r="X25" s="269"/>
      <c r="Y25" s="269"/>
      <c r="Z25" s="270"/>
      <c r="AA25" s="270"/>
    </row>
    <row r="26" spans="1:27" s="266" customFormat="1" ht="11.25">
      <c r="A26" s="268"/>
      <c r="B26" s="268"/>
      <c r="C26" s="269"/>
      <c r="D26" s="269"/>
      <c r="E26" s="269"/>
      <c r="F26" s="269"/>
      <c r="G26" s="269"/>
      <c r="H26" s="269"/>
      <c r="I26" s="269"/>
      <c r="J26" s="269"/>
      <c r="K26" s="269"/>
      <c r="L26" s="270"/>
      <c r="M26" s="270"/>
      <c r="N26" s="268"/>
      <c r="O26" s="268"/>
      <c r="P26" s="269"/>
      <c r="Q26" s="269"/>
      <c r="R26" s="269"/>
      <c r="S26" s="269"/>
      <c r="T26" s="269"/>
      <c r="U26" s="269"/>
      <c r="V26" s="269"/>
      <c r="W26" s="269"/>
      <c r="X26" s="269"/>
      <c r="Y26" s="269"/>
      <c r="Z26" s="270"/>
      <c r="AA26" s="270"/>
    </row>
    <row r="27" spans="1:27" s="266" customFormat="1" ht="11.25">
      <c r="A27" s="268"/>
      <c r="B27" s="268"/>
      <c r="C27" s="269"/>
      <c r="D27" s="269"/>
      <c r="E27" s="269"/>
      <c r="F27" s="269"/>
      <c r="G27" s="269"/>
      <c r="H27" s="269"/>
      <c r="I27" s="269"/>
      <c r="J27" s="269"/>
      <c r="K27" s="269"/>
      <c r="L27" s="270"/>
      <c r="M27" s="270"/>
      <c r="N27" s="268"/>
      <c r="O27" s="268"/>
      <c r="P27" s="265"/>
      <c r="Q27" s="265"/>
      <c r="R27" s="269"/>
      <c r="S27" s="269"/>
      <c r="T27" s="269"/>
      <c r="U27" s="269"/>
      <c r="V27" s="269"/>
      <c r="W27" s="269"/>
      <c r="X27" s="269"/>
      <c r="Y27" s="269"/>
      <c r="Z27" s="270"/>
      <c r="AA27" s="270"/>
    </row>
    <row r="28" spans="1:27" s="266" customFormat="1" ht="11.25">
      <c r="A28" s="268"/>
      <c r="B28" s="268"/>
      <c r="C28" s="269"/>
      <c r="D28" s="269"/>
      <c r="E28" s="269"/>
      <c r="F28" s="269"/>
      <c r="G28" s="269"/>
      <c r="H28" s="269"/>
      <c r="I28" s="269"/>
      <c r="J28" s="269"/>
      <c r="K28" s="269"/>
      <c r="L28" s="270"/>
      <c r="M28" s="270"/>
      <c r="N28" s="268"/>
      <c r="O28" s="268"/>
      <c r="P28" s="269"/>
      <c r="Q28" s="265"/>
      <c r="R28" s="269"/>
      <c r="S28" s="269"/>
      <c r="T28" s="269"/>
      <c r="U28" s="269"/>
      <c r="V28" s="269"/>
      <c r="W28" s="269"/>
      <c r="X28" s="269"/>
      <c r="Y28" s="269"/>
      <c r="Z28" s="270"/>
      <c r="AA28" s="270"/>
    </row>
    <row r="29" spans="1:27" s="266" customFormat="1" ht="11.25">
      <c r="A29" s="268"/>
      <c r="B29" s="268"/>
      <c r="C29" s="269"/>
      <c r="D29" s="269"/>
      <c r="E29" s="269"/>
      <c r="F29" s="269"/>
      <c r="G29" s="269"/>
      <c r="H29" s="269"/>
      <c r="I29" s="269"/>
      <c r="J29" s="269"/>
      <c r="K29" s="269"/>
      <c r="L29" s="270"/>
      <c r="M29" s="270"/>
      <c r="N29" s="268"/>
      <c r="O29" s="268"/>
      <c r="P29" s="269"/>
      <c r="Q29" s="269"/>
      <c r="R29" s="269"/>
      <c r="S29" s="269"/>
      <c r="T29" s="269"/>
      <c r="U29" s="269"/>
      <c r="V29" s="269"/>
      <c r="W29" s="269"/>
      <c r="X29" s="269"/>
      <c r="Y29" s="269"/>
      <c r="Z29" s="270"/>
      <c r="AA29" s="270"/>
    </row>
    <row r="30" spans="1:27" s="266" customFormat="1" ht="11.25">
      <c r="A30" s="268"/>
      <c r="B30" s="268"/>
      <c r="C30" s="269"/>
      <c r="D30" s="269"/>
      <c r="E30" s="269"/>
      <c r="F30" s="269"/>
      <c r="G30" s="269"/>
      <c r="H30" s="269"/>
      <c r="I30" s="269"/>
      <c r="J30" s="269"/>
      <c r="K30" s="269"/>
      <c r="L30" s="270"/>
      <c r="M30" s="270"/>
      <c r="N30" s="268"/>
      <c r="O30" s="268"/>
      <c r="P30" s="269"/>
      <c r="Q30" s="269"/>
      <c r="R30" s="269"/>
      <c r="S30" s="269"/>
      <c r="T30" s="269"/>
      <c r="U30" s="269"/>
      <c r="V30" s="269"/>
      <c r="W30" s="269"/>
      <c r="X30" s="269"/>
      <c r="Y30" s="269"/>
      <c r="Z30" s="270"/>
      <c r="AA30" s="270"/>
    </row>
    <row r="31" spans="1:27" s="266" customFormat="1" ht="11.25">
      <c r="A31" s="268"/>
      <c r="B31" s="268"/>
      <c r="C31" s="269"/>
      <c r="D31" s="269"/>
      <c r="E31" s="269"/>
      <c r="F31" s="269"/>
      <c r="G31" s="269"/>
      <c r="H31" s="269"/>
      <c r="I31" s="269"/>
      <c r="J31" s="269"/>
      <c r="K31" s="269"/>
      <c r="L31" s="270"/>
      <c r="M31" s="270"/>
      <c r="N31" s="268"/>
      <c r="O31" s="268"/>
      <c r="P31" s="269"/>
      <c r="Q31" s="269"/>
      <c r="R31" s="269"/>
      <c r="S31" s="269"/>
      <c r="T31" s="269"/>
      <c r="U31" s="269"/>
      <c r="V31" s="269"/>
      <c r="W31" s="269"/>
      <c r="X31" s="269"/>
      <c r="Y31" s="269"/>
      <c r="Z31" s="270"/>
      <c r="AA31" s="270"/>
    </row>
    <row r="32" spans="1:27" s="266" customFormat="1" ht="11.25">
      <c r="A32" s="268"/>
      <c r="B32" s="268"/>
      <c r="C32" s="269"/>
      <c r="D32" s="269"/>
      <c r="E32" s="269"/>
      <c r="F32" s="269"/>
      <c r="G32" s="269"/>
      <c r="H32" s="269"/>
      <c r="I32" s="269"/>
      <c r="J32" s="269"/>
      <c r="K32" s="269"/>
      <c r="L32" s="270"/>
      <c r="M32" s="270"/>
      <c r="N32" s="268"/>
      <c r="O32" s="268"/>
      <c r="P32" s="269"/>
      <c r="Q32" s="269"/>
      <c r="R32" s="269"/>
      <c r="S32" s="269"/>
      <c r="T32" s="269"/>
      <c r="U32" s="269"/>
      <c r="V32" s="269"/>
      <c r="W32" s="269"/>
      <c r="X32" s="269"/>
      <c r="Y32" s="269"/>
      <c r="Z32" s="270"/>
      <c r="AA32" s="270"/>
    </row>
    <row r="33" spans="1:27" s="266" customFormat="1" ht="11.25">
      <c r="A33" s="268"/>
      <c r="B33" s="268"/>
      <c r="C33" s="269"/>
      <c r="D33" s="269"/>
      <c r="E33" s="269"/>
      <c r="F33" s="269"/>
      <c r="G33" s="269"/>
      <c r="H33" s="269"/>
      <c r="I33" s="269"/>
      <c r="J33" s="269"/>
      <c r="K33" s="269"/>
      <c r="L33" s="270"/>
      <c r="M33" s="270"/>
      <c r="N33" s="268"/>
      <c r="O33" s="268"/>
      <c r="P33" s="269"/>
      <c r="Q33" s="269"/>
      <c r="R33" s="269"/>
      <c r="S33" s="269"/>
      <c r="T33" s="269"/>
      <c r="U33" s="269"/>
      <c r="V33" s="269"/>
      <c r="W33" s="269"/>
      <c r="X33" s="269"/>
      <c r="Y33" s="269"/>
      <c r="Z33" s="270"/>
      <c r="AA33" s="270"/>
    </row>
    <row r="34" spans="1:27" s="266" customFormat="1" ht="11.25">
      <c r="A34" s="268"/>
      <c r="B34" s="268"/>
      <c r="C34" s="269"/>
      <c r="D34" s="269"/>
      <c r="E34" s="269"/>
      <c r="F34" s="269"/>
      <c r="G34" s="269"/>
      <c r="H34" s="269"/>
      <c r="I34" s="269"/>
      <c r="J34" s="269"/>
      <c r="K34" s="269"/>
      <c r="L34" s="270"/>
      <c r="M34" s="270"/>
      <c r="N34" s="268"/>
      <c r="O34" s="268"/>
      <c r="P34" s="269"/>
      <c r="Q34" s="269"/>
      <c r="R34" s="269"/>
      <c r="S34" s="269"/>
      <c r="T34" s="269"/>
      <c r="U34" s="269"/>
      <c r="V34" s="269"/>
      <c r="W34" s="269"/>
      <c r="X34" s="269"/>
      <c r="Y34" s="269"/>
      <c r="Z34" s="270"/>
      <c r="AA34" s="270"/>
    </row>
    <row r="35" spans="1:27" s="266" customFormat="1" ht="11.25">
      <c r="A35" s="268"/>
      <c r="B35" s="268"/>
      <c r="C35" s="269"/>
      <c r="D35" s="269"/>
      <c r="E35" s="269"/>
      <c r="F35" s="269"/>
      <c r="G35" s="269"/>
      <c r="H35" s="269"/>
      <c r="I35" s="269"/>
      <c r="J35" s="269"/>
      <c r="K35" s="269"/>
      <c r="L35" s="270"/>
      <c r="M35" s="270"/>
      <c r="N35" s="268"/>
      <c r="O35" s="268"/>
      <c r="P35" s="269"/>
      <c r="Q35" s="269"/>
      <c r="R35" s="269"/>
      <c r="S35" s="269"/>
      <c r="T35" s="269"/>
      <c r="U35" s="269"/>
      <c r="V35" s="269"/>
      <c r="W35" s="269"/>
      <c r="X35" s="269"/>
      <c r="Y35" s="269"/>
      <c r="Z35" s="270"/>
      <c r="AA35" s="270"/>
    </row>
    <row r="36" spans="1:27" s="266" customFormat="1" ht="11.25">
      <c r="A36" s="268"/>
      <c r="B36" s="268"/>
      <c r="C36" s="269"/>
      <c r="D36" s="269"/>
      <c r="E36" s="269"/>
      <c r="F36" s="269"/>
      <c r="G36" s="269"/>
      <c r="H36" s="269"/>
      <c r="I36" s="269"/>
      <c r="J36" s="269"/>
      <c r="K36" s="269"/>
      <c r="L36" s="270"/>
      <c r="M36" s="270"/>
      <c r="N36" s="268"/>
      <c r="O36" s="268"/>
      <c r="P36" s="269"/>
      <c r="Q36" s="269"/>
      <c r="R36" s="269"/>
      <c r="S36" s="269"/>
      <c r="T36" s="269"/>
      <c r="U36" s="269"/>
      <c r="V36" s="269"/>
      <c r="W36" s="269"/>
      <c r="X36" s="269"/>
      <c r="Y36" s="269"/>
      <c r="Z36" s="270"/>
      <c r="AA36" s="270"/>
    </row>
    <row r="37" spans="1:27" s="266" customFormat="1" ht="11.25">
      <c r="A37" s="268"/>
      <c r="B37" s="268"/>
      <c r="C37" s="269"/>
      <c r="D37" s="269"/>
      <c r="E37" s="269"/>
      <c r="F37" s="269"/>
      <c r="G37" s="269"/>
      <c r="H37" s="269"/>
      <c r="I37" s="269"/>
      <c r="J37" s="269"/>
      <c r="K37" s="269"/>
      <c r="L37" s="270"/>
      <c r="M37" s="270"/>
      <c r="N37" s="268"/>
      <c r="O37" s="268"/>
      <c r="P37" s="269"/>
      <c r="Q37" s="269"/>
      <c r="R37" s="269"/>
      <c r="S37" s="269"/>
      <c r="T37" s="269"/>
      <c r="U37" s="269"/>
      <c r="V37" s="269"/>
      <c r="W37" s="269"/>
      <c r="X37" s="269"/>
      <c r="Y37" s="269"/>
      <c r="Z37" s="270"/>
      <c r="AA37" s="270"/>
    </row>
    <row r="38" spans="1:27" s="266" customFormat="1" ht="11.25">
      <c r="A38" s="268"/>
      <c r="B38" s="268"/>
      <c r="C38" s="269"/>
      <c r="D38" s="269"/>
      <c r="E38" s="269"/>
      <c r="F38" s="269"/>
      <c r="G38" s="269"/>
      <c r="H38" s="269"/>
      <c r="I38" s="269"/>
      <c r="J38" s="269"/>
      <c r="K38" s="269"/>
      <c r="L38" s="270"/>
      <c r="M38" s="270"/>
      <c r="N38" s="268"/>
      <c r="O38" s="268"/>
      <c r="P38" s="269"/>
      <c r="Q38" s="269"/>
      <c r="R38" s="269"/>
      <c r="S38" s="269"/>
      <c r="T38" s="269"/>
      <c r="U38" s="269"/>
      <c r="V38" s="269"/>
      <c r="W38" s="269"/>
      <c r="X38" s="269"/>
      <c r="Y38" s="269"/>
      <c r="Z38" s="270"/>
      <c r="AA38" s="270"/>
    </row>
    <row r="39" spans="1:27" s="266" customFormat="1" ht="11.25">
      <c r="A39" s="268"/>
      <c r="B39" s="268"/>
      <c r="C39" s="269"/>
      <c r="D39" s="269"/>
      <c r="E39" s="269"/>
      <c r="F39" s="269"/>
      <c r="G39" s="269"/>
      <c r="H39" s="269"/>
      <c r="I39" s="269"/>
      <c r="J39" s="269"/>
      <c r="K39" s="269"/>
      <c r="L39" s="270"/>
      <c r="M39" s="270"/>
      <c r="N39" s="268"/>
      <c r="O39" s="268"/>
      <c r="P39" s="269"/>
      <c r="Q39" s="269"/>
      <c r="R39" s="269"/>
      <c r="S39" s="269"/>
      <c r="T39" s="269"/>
      <c r="U39" s="269"/>
      <c r="V39" s="269"/>
      <c r="W39" s="269"/>
      <c r="X39" s="269"/>
      <c r="Y39" s="269"/>
      <c r="Z39" s="270"/>
      <c r="AA39" s="270"/>
    </row>
    <row r="40" spans="1:27" s="266" customFormat="1" ht="11.25">
      <c r="A40" s="268"/>
      <c r="B40" s="268"/>
      <c r="C40" s="269"/>
      <c r="D40" s="269"/>
      <c r="E40" s="269"/>
      <c r="F40" s="269"/>
      <c r="G40" s="269"/>
      <c r="H40" s="269"/>
      <c r="I40" s="269"/>
      <c r="J40" s="269"/>
      <c r="K40" s="269"/>
      <c r="L40" s="270"/>
      <c r="M40" s="270"/>
      <c r="N40" s="268"/>
      <c r="O40" s="268"/>
      <c r="P40" s="269"/>
      <c r="Q40" s="269"/>
      <c r="R40" s="269"/>
      <c r="S40" s="269"/>
      <c r="T40" s="269"/>
      <c r="U40" s="269"/>
      <c r="V40" s="269"/>
      <c r="W40" s="269"/>
      <c r="X40" s="269"/>
      <c r="Y40" s="269"/>
      <c r="Z40" s="270"/>
      <c r="AA40" s="270"/>
    </row>
    <row r="41" spans="1:27" s="266" customFormat="1" ht="11.25">
      <c r="A41" s="268"/>
      <c r="B41" s="268"/>
      <c r="C41" s="269"/>
      <c r="D41" s="269"/>
      <c r="E41" s="269"/>
      <c r="F41" s="269"/>
      <c r="G41" s="269"/>
      <c r="H41" s="269"/>
      <c r="I41" s="269"/>
      <c r="J41" s="269"/>
      <c r="K41" s="269"/>
      <c r="L41" s="270"/>
      <c r="M41" s="270"/>
      <c r="N41" s="268"/>
      <c r="O41" s="268"/>
      <c r="P41" s="269"/>
      <c r="Q41" s="269"/>
      <c r="R41" s="269"/>
      <c r="S41" s="269"/>
      <c r="T41" s="269"/>
      <c r="U41" s="269"/>
      <c r="V41" s="269"/>
      <c r="W41" s="269"/>
      <c r="X41" s="269"/>
      <c r="Y41" s="269"/>
      <c r="Z41" s="270"/>
      <c r="AA41" s="270"/>
    </row>
    <row r="42" spans="1:27" s="266" customFormat="1" ht="11.25">
      <c r="A42" s="268"/>
      <c r="B42" s="268"/>
      <c r="C42" s="269"/>
      <c r="D42" s="269"/>
      <c r="E42" s="269"/>
      <c r="F42" s="269"/>
      <c r="G42" s="269"/>
      <c r="H42" s="269"/>
      <c r="I42" s="269"/>
      <c r="J42" s="269"/>
      <c r="K42" s="269"/>
      <c r="L42" s="270"/>
      <c r="M42" s="270"/>
      <c r="N42" s="268"/>
      <c r="O42" s="268"/>
      <c r="P42" s="269"/>
      <c r="Q42" s="269"/>
      <c r="R42" s="269"/>
      <c r="S42" s="269"/>
      <c r="T42" s="269"/>
      <c r="U42" s="269"/>
      <c r="V42" s="269"/>
      <c r="W42" s="269"/>
      <c r="X42" s="269"/>
      <c r="Y42" s="269"/>
      <c r="Z42" s="270"/>
      <c r="AA42" s="270"/>
    </row>
    <row r="43" spans="1:27" s="266" customFormat="1" ht="11.25">
      <c r="A43" s="268"/>
      <c r="B43" s="268"/>
      <c r="C43" s="269"/>
      <c r="D43" s="269"/>
      <c r="E43" s="269"/>
      <c r="F43" s="269"/>
      <c r="G43" s="269"/>
      <c r="H43" s="269"/>
      <c r="I43" s="269"/>
      <c r="J43" s="269"/>
      <c r="K43" s="269"/>
      <c r="L43" s="270"/>
      <c r="M43" s="270"/>
      <c r="N43" s="268"/>
      <c r="O43" s="268"/>
      <c r="P43" s="269"/>
      <c r="Q43" s="269"/>
      <c r="R43" s="269"/>
      <c r="S43" s="269"/>
      <c r="T43" s="269"/>
      <c r="U43" s="269"/>
      <c r="V43" s="269"/>
      <c r="W43" s="269"/>
      <c r="X43" s="269"/>
      <c r="Y43" s="269"/>
      <c r="Z43" s="270"/>
      <c r="AA43" s="270"/>
    </row>
    <row r="44" spans="1:27" s="266" customFormat="1" ht="11.25">
      <c r="A44" s="268"/>
      <c r="B44" s="268"/>
      <c r="C44" s="269"/>
      <c r="D44" s="269"/>
      <c r="E44" s="269"/>
      <c r="F44" s="269"/>
      <c r="G44" s="269"/>
      <c r="H44" s="269"/>
      <c r="I44" s="269"/>
      <c r="J44" s="269"/>
      <c r="K44" s="269"/>
      <c r="L44" s="270"/>
      <c r="M44" s="270"/>
      <c r="N44" s="268"/>
      <c r="O44" s="268"/>
      <c r="P44" s="269"/>
      <c r="Q44" s="269"/>
      <c r="R44" s="269"/>
      <c r="S44" s="269"/>
      <c r="T44" s="269"/>
      <c r="U44" s="269"/>
      <c r="V44" s="269"/>
      <c r="W44" s="269"/>
      <c r="X44" s="269"/>
      <c r="Y44" s="269"/>
      <c r="Z44" s="270"/>
      <c r="AA44" s="270"/>
    </row>
    <row r="45" spans="1:27" s="266" customFormat="1" ht="11.25">
      <c r="A45" s="268"/>
      <c r="B45" s="268"/>
      <c r="C45" s="269"/>
      <c r="D45" s="269"/>
      <c r="E45" s="269"/>
      <c r="F45" s="269"/>
      <c r="G45" s="269"/>
      <c r="H45" s="269"/>
      <c r="I45" s="269"/>
      <c r="J45" s="269"/>
      <c r="K45" s="269"/>
      <c r="L45" s="270"/>
      <c r="M45" s="270"/>
      <c r="N45" s="268"/>
      <c r="O45" s="268"/>
      <c r="P45" s="269"/>
      <c r="Q45" s="269"/>
      <c r="R45" s="269"/>
      <c r="S45" s="269"/>
      <c r="T45" s="269"/>
      <c r="U45" s="269"/>
      <c r="V45" s="269"/>
      <c r="W45" s="269"/>
      <c r="X45" s="269"/>
      <c r="Y45" s="269"/>
      <c r="Z45" s="270"/>
      <c r="AA45" s="270"/>
    </row>
    <row r="46" spans="1:27" s="266" customFormat="1" ht="11.25">
      <c r="A46" s="268"/>
      <c r="B46" s="268"/>
      <c r="C46" s="269"/>
      <c r="D46" s="269"/>
      <c r="E46" s="269"/>
      <c r="F46" s="269"/>
      <c r="G46" s="269"/>
      <c r="H46" s="269"/>
      <c r="I46" s="269"/>
      <c r="J46" s="269"/>
      <c r="K46" s="269"/>
      <c r="L46" s="270"/>
      <c r="M46" s="270"/>
      <c r="N46" s="268"/>
      <c r="O46" s="268"/>
      <c r="P46" s="269"/>
      <c r="Q46" s="269"/>
      <c r="R46" s="269"/>
      <c r="S46" s="269"/>
      <c r="T46" s="269"/>
      <c r="U46" s="269"/>
      <c r="V46" s="269"/>
      <c r="W46" s="269"/>
      <c r="X46" s="269"/>
      <c r="Y46" s="269"/>
      <c r="Z46" s="270"/>
      <c r="AA46" s="270"/>
    </row>
    <row r="47" spans="1:27" s="266" customFormat="1" ht="11.25">
      <c r="A47" s="268"/>
      <c r="B47" s="268"/>
      <c r="C47" s="269"/>
      <c r="D47" s="269"/>
      <c r="E47" s="269"/>
      <c r="F47" s="269"/>
      <c r="G47" s="269"/>
      <c r="H47" s="269"/>
      <c r="I47" s="269"/>
      <c r="J47" s="269"/>
      <c r="K47" s="269"/>
      <c r="L47" s="270"/>
      <c r="M47" s="270"/>
      <c r="N47" s="268"/>
      <c r="O47" s="268"/>
      <c r="P47" s="269"/>
      <c r="Q47" s="269"/>
      <c r="R47" s="269"/>
      <c r="S47" s="269"/>
      <c r="T47" s="269"/>
      <c r="U47" s="269"/>
      <c r="V47" s="269"/>
      <c r="W47" s="269"/>
      <c r="X47" s="269"/>
      <c r="Y47" s="269"/>
      <c r="Z47" s="270"/>
      <c r="AA47" s="270"/>
    </row>
    <row r="48" spans="1:27" s="266" customFormat="1" ht="11.25">
      <c r="A48" s="268"/>
      <c r="B48" s="268"/>
      <c r="C48" s="269"/>
      <c r="D48" s="269"/>
      <c r="E48" s="269"/>
      <c r="F48" s="269"/>
      <c r="G48" s="269"/>
      <c r="H48" s="269"/>
      <c r="I48" s="269"/>
      <c r="J48" s="269"/>
      <c r="K48" s="269"/>
      <c r="L48" s="270"/>
      <c r="M48" s="270"/>
      <c r="N48" s="268"/>
      <c r="O48" s="268"/>
      <c r="P48" s="269"/>
      <c r="Q48" s="269"/>
      <c r="R48" s="269"/>
      <c r="S48" s="269"/>
      <c r="T48" s="269"/>
      <c r="U48" s="269"/>
      <c r="V48" s="269"/>
      <c r="W48" s="269"/>
      <c r="X48" s="269"/>
      <c r="Y48" s="269"/>
      <c r="Z48" s="270"/>
      <c r="AA48" s="270"/>
    </row>
    <row r="49" spans="1:27" s="266" customFormat="1" ht="11.25">
      <c r="A49" s="268"/>
      <c r="B49" s="268"/>
      <c r="C49" s="269"/>
      <c r="D49" s="269"/>
      <c r="E49" s="269"/>
      <c r="F49" s="269"/>
      <c r="G49" s="269"/>
      <c r="H49" s="269"/>
      <c r="I49" s="269"/>
      <c r="J49" s="269"/>
      <c r="K49" s="269"/>
      <c r="L49" s="270"/>
      <c r="M49" s="270"/>
      <c r="N49" s="268"/>
      <c r="O49" s="268"/>
      <c r="P49" s="269"/>
      <c r="Q49" s="269"/>
      <c r="R49" s="269"/>
      <c r="S49" s="269"/>
      <c r="T49" s="269"/>
      <c r="U49" s="269"/>
      <c r="V49" s="269"/>
      <c r="W49" s="269"/>
      <c r="X49" s="269"/>
      <c r="Y49" s="269"/>
      <c r="Z49" s="270"/>
      <c r="AA49" s="270"/>
    </row>
    <row r="50" spans="1:27" s="266" customFormat="1" ht="11.25">
      <c r="A50" s="268"/>
      <c r="B50" s="268"/>
      <c r="C50" s="269"/>
      <c r="D50" s="269"/>
      <c r="E50" s="269"/>
      <c r="F50" s="269"/>
      <c r="G50" s="269"/>
      <c r="H50" s="269"/>
      <c r="I50" s="269"/>
      <c r="J50" s="269"/>
      <c r="K50" s="269"/>
      <c r="L50" s="270"/>
      <c r="M50" s="270"/>
      <c r="N50" s="268"/>
      <c r="O50" s="268"/>
      <c r="P50" s="269"/>
      <c r="Q50" s="269"/>
      <c r="R50" s="269"/>
      <c r="S50" s="269"/>
      <c r="T50" s="269"/>
      <c r="U50" s="269"/>
      <c r="V50" s="269"/>
      <c r="W50" s="269"/>
      <c r="X50" s="269"/>
      <c r="Y50" s="269"/>
      <c r="Z50" s="270"/>
      <c r="AA50" s="270"/>
    </row>
    <row r="51" spans="1:27" s="266" customFormat="1" ht="11.25">
      <c r="A51" s="268"/>
      <c r="B51" s="268"/>
      <c r="C51" s="269"/>
      <c r="D51" s="269"/>
      <c r="E51" s="269"/>
      <c r="F51" s="269"/>
      <c r="G51" s="269"/>
      <c r="H51" s="269"/>
      <c r="I51" s="269"/>
      <c r="J51" s="269"/>
      <c r="K51" s="269"/>
      <c r="L51" s="270"/>
      <c r="M51" s="270"/>
      <c r="N51" s="268"/>
      <c r="O51" s="268"/>
      <c r="P51" s="269"/>
      <c r="Q51" s="269"/>
      <c r="R51" s="269"/>
      <c r="S51" s="269"/>
      <c r="T51" s="269"/>
      <c r="U51" s="269"/>
      <c r="V51" s="269"/>
      <c r="W51" s="269"/>
      <c r="X51" s="269"/>
      <c r="Y51" s="269"/>
      <c r="Z51" s="270"/>
      <c r="AA51" s="270"/>
    </row>
    <row r="52" spans="1:27" s="266" customFormat="1" ht="11.25">
      <c r="A52" s="268"/>
      <c r="B52" s="268"/>
      <c r="C52" s="269"/>
      <c r="D52" s="269"/>
      <c r="E52" s="269"/>
      <c r="F52" s="269"/>
      <c r="G52" s="269"/>
      <c r="H52" s="269"/>
      <c r="I52" s="269"/>
      <c r="J52" s="269"/>
      <c r="K52" s="269"/>
      <c r="L52" s="270"/>
      <c r="M52" s="270"/>
      <c r="N52" s="268"/>
      <c r="O52" s="268"/>
      <c r="P52" s="269"/>
      <c r="Q52" s="269"/>
      <c r="R52" s="269"/>
      <c r="S52" s="269"/>
      <c r="T52" s="269"/>
      <c r="U52" s="269"/>
      <c r="V52" s="269"/>
      <c r="W52" s="269"/>
      <c r="X52" s="269"/>
      <c r="Y52" s="269"/>
      <c r="Z52" s="270"/>
      <c r="AA52" s="270"/>
    </row>
    <row r="53" spans="1:27" s="266" customFormat="1" ht="11.25">
      <c r="A53" s="268"/>
      <c r="B53" s="268"/>
      <c r="C53" s="269"/>
      <c r="D53" s="269"/>
      <c r="E53" s="269"/>
      <c r="F53" s="269"/>
      <c r="G53" s="269"/>
      <c r="H53" s="269"/>
      <c r="I53" s="269"/>
      <c r="J53" s="269"/>
      <c r="K53" s="269"/>
      <c r="L53" s="270"/>
      <c r="M53" s="270"/>
      <c r="N53" s="268"/>
      <c r="O53" s="268"/>
      <c r="P53" s="269"/>
      <c r="Q53" s="269"/>
      <c r="R53" s="269"/>
      <c r="S53" s="269"/>
      <c r="T53" s="269"/>
      <c r="U53" s="269"/>
      <c r="V53" s="269"/>
      <c r="W53" s="269"/>
      <c r="X53" s="269"/>
      <c r="Y53" s="269"/>
      <c r="Z53" s="270"/>
      <c r="AA53" s="270"/>
    </row>
    <row r="54" spans="1:27" s="266" customFormat="1" ht="11.25">
      <c r="A54" s="268"/>
      <c r="B54" s="268"/>
      <c r="C54" s="269"/>
      <c r="D54" s="269"/>
      <c r="E54" s="269"/>
      <c r="F54" s="269"/>
      <c r="G54" s="269"/>
      <c r="H54" s="269"/>
      <c r="I54" s="269"/>
      <c r="J54" s="269"/>
      <c r="K54" s="269"/>
      <c r="L54" s="270"/>
      <c r="M54" s="270"/>
      <c r="N54" s="268"/>
      <c r="O54" s="268"/>
      <c r="P54" s="269"/>
      <c r="Q54" s="269"/>
      <c r="R54" s="269"/>
      <c r="S54" s="269"/>
      <c r="T54" s="269"/>
      <c r="U54" s="269"/>
      <c r="V54" s="269"/>
      <c r="W54" s="269"/>
      <c r="X54" s="269"/>
      <c r="Y54" s="269"/>
      <c r="Z54" s="270"/>
      <c r="AA54" s="270"/>
    </row>
    <row r="55" spans="1:27" s="266" customFormat="1" ht="11.25">
      <c r="A55" s="268"/>
      <c r="B55" s="268"/>
      <c r="C55" s="269"/>
      <c r="D55" s="269"/>
      <c r="E55" s="269"/>
      <c r="F55" s="269"/>
      <c r="G55" s="269"/>
      <c r="H55" s="269"/>
      <c r="I55" s="269"/>
      <c r="J55" s="269"/>
      <c r="K55" s="269"/>
      <c r="L55" s="270"/>
      <c r="M55" s="270"/>
      <c r="N55" s="268"/>
      <c r="O55" s="268"/>
      <c r="P55" s="269"/>
      <c r="Q55" s="269"/>
      <c r="R55" s="269"/>
      <c r="S55" s="269"/>
      <c r="T55" s="269"/>
      <c r="U55" s="269"/>
      <c r="V55" s="269"/>
      <c r="W55" s="269"/>
      <c r="X55" s="269"/>
      <c r="Y55" s="269"/>
      <c r="Z55" s="270"/>
      <c r="AA55" s="270"/>
    </row>
    <row r="56" spans="1:27" s="266" customFormat="1" ht="11.25">
      <c r="A56" s="268"/>
      <c r="B56" s="268"/>
      <c r="C56" s="269"/>
      <c r="D56" s="269"/>
      <c r="E56" s="269"/>
      <c r="F56" s="269"/>
      <c r="G56" s="269"/>
      <c r="H56" s="269"/>
      <c r="I56" s="269"/>
      <c r="J56" s="269"/>
      <c r="K56" s="269"/>
      <c r="L56" s="270"/>
      <c r="M56" s="270"/>
      <c r="N56" s="268"/>
      <c r="O56" s="268"/>
      <c r="P56" s="269"/>
      <c r="Q56" s="269"/>
      <c r="R56" s="269"/>
      <c r="S56" s="269"/>
      <c r="T56" s="269"/>
      <c r="U56" s="269"/>
      <c r="V56" s="269"/>
      <c r="W56" s="269"/>
      <c r="X56" s="269"/>
      <c r="Y56" s="269"/>
      <c r="Z56" s="270"/>
      <c r="AA56" s="270"/>
    </row>
    <row r="57" spans="1:27" s="266" customFormat="1" ht="11.25">
      <c r="A57" s="268"/>
      <c r="B57" s="268"/>
      <c r="C57" s="269"/>
      <c r="D57" s="269"/>
      <c r="E57" s="269"/>
      <c r="F57" s="269"/>
      <c r="G57" s="269"/>
      <c r="H57" s="269"/>
      <c r="I57" s="269"/>
      <c r="J57" s="269"/>
      <c r="K57" s="269"/>
      <c r="L57" s="270"/>
      <c r="M57" s="270"/>
      <c r="N57" s="268"/>
      <c r="O57" s="268"/>
      <c r="P57" s="269"/>
      <c r="Q57" s="269"/>
      <c r="R57" s="269"/>
      <c r="S57" s="269"/>
      <c r="T57" s="269"/>
      <c r="U57" s="269"/>
      <c r="V57" s="269"/>
      <c r="W57" s="269"/>
      <c r="X57" s="269"/>
      <c r="Y57" s="269"/>
      <c r="Z57" s="270"/>
      <c r="AA57" s="270"/>
    </row>
    <row r="58" spans="1:27" s="266" customFormat="1" ht="11.25">
      <c r="A58" s="268"/>
      <c r="B58" s="268"/>
      <c r="C58" s="269"/>
      <c r="D58" s="269"/>
      <c r="E58" s="269"/>
      <c r="F58" s="269"/>
      <c r="G58" s="269"/>
      <c r="H58" s="269"/>
      <c r="I58" s="269"/>
      <c r="J58" s="269"/>
      <c r="K58" s="269"/>
      <c r="L58" s="270"/>
      <c r="M58" s="270"/>
      <c r="N58" s="268"/>
      <c r="O58" s="268"/>
      <c r="P58" s="269"/>
      <c r="Q58" s="269"/>
      <c r="R58" s="269"/>
      <c r="S58" s="269"/>
      <c r="T58" s="269"/>
      <c r="U58" s="269"/>
      <c r="V58" s="269"/>
      <c r="W58" s="269"/>
      <c r="X58" s="269"/>
      <c r="Y58" s="269"/>
      <c r="Z58" s="270"/>
      <c r="AA58" s="270"/>
    </row>
    <row r="59" spans="1:27" s="266" customFormat="1" ht="11.25">
      <c r="A59" s="268"/>
      <c r="B59" s="268"/>
      <c r="C59" s="269"/>
      <c r="D59" s="269"/>
      <c r="E59" s="269"/>
      <c r="F59" s="269"/>
      <c r="G59" s="269"/>
      <c r="H59" s="269"/>
      <c r="I59" s="269"/>
      <c r="J59" s="269"/>
      <c r="K59" s="269"/>
      <c r="L59" s="270"/>
      <c r="M59" s="270"/>
      <c r="N59" s="268"/>
      <c r="O59" s="268"/>
      <c r="P59" s="269"/>
      <c r="Q59" s="269"/>
      <c r="R59" s="269"/>
      <c r="S59" s="269"/>
      <c r="T59" s="269"/>
      <c r="U59" s="269"/>
      <c r="V59" s="269"/>
      <c r="W59" s="269"/>
      <c r="X59" s="269"/>
      <c r="Y59" s="269"/>
      <c r="Z59" s="270"/>
      <c r="AA59" s="270"/>
    </row>
    <row r="60" spans="1:27" s="266" customFormat="1" ht="11.25">
      <c r="A60" s="268"/>
      <c r="B60" s="268"/>
      <c r="C60" s="269"/>
      <c r="D60" s="269"/>
      <c r="E60" s="269"/>
      <c r="F60" s="269"/>
      <c r="G60" s="269"/>
      <c r="H60" s="269"/>
      <c r="I60" s="269"/>
      <c r="J60" s="269"/>
      <c r="K60" s="269"/>
      <c r="L60" s="270"/>
      <c r="M60" s="270"/>
      <c r="N60" s="268"/>
      <c r="O60" s="268"/>
      <c r="P60" s="269"/>
      <c r="Q60" s="269"/>
      <c r="R60" s="269"/>
      <c r="S60" s="269"/>
      <c r="T60" s="269"/>
      <c r="U60" s="269"/>
      <c r="V60" s="269"/>
      <c r="W60" s="269"/>
      <c r="X60" s="269"/>
      <c r="Y60" s="269"/>
      <c r="Z60" s="270"/>
      <c r="AA60" s="270"/>
    </row>
    <row r="61" spans="1:27" s="266" customFormat="1" ht="11.25">
      <c r="A61" s="268"/>
      <c r="B61" s="268"/>
      <c r="C61" s="269"/>
      <c r="D61" s="269"/>
      <c r="E61" s="269"/>
      <c r="F61" s="269"/>
      <c r="G61" s="269"/>
      <c r="H61" s="269"/>
      <c r="I61" s="269"/>
      <c r="J61" s="269"/>
      <c r="K61" s="269"/>
      <c r="L61" s="270"/>
      <c r="M61" s="270"/>
      <c r="N61" s="268"/>
      <c r="O61" s="268"/>
      <c r="P61" s="269"/>
      <c r="Q61" s="269"/>
      <c r="R61" s="269"/>
      <c r="S61" s="269"/>
      <c r="T61" s="269"/>
      <c r="U61" s="269"/>
      <c r="V61" s="269"/>
      <c r="W61" s="269"/>
      <c r="X61" s="269"/>
      <c r="Y61" s="269"/>
      <c r="Z61" s="270"/>
      <c r="AA61" s="270"/>
    </row>
    <row r="62" spans="1:27" s="266" customFormat="1" ht="11.25">
      <c r="A62" s="268"/>
      <c r="B62" s="268"/>
      <c r="C62" s="269"/>
      <c r="D62" s="269"/>
      <c r="E62" s="269"/>
      <c r="F62" s="269"/>
      <c r="G62" s="269"/>
      <c r="H62" s="269"/>
      <c r="I62" s="269"/>
      <c r="J62" s="269"/>
      <c r="K62" s="269"/>
      <c r="L62" s="270"/>
      <c r="M62" s="270"/>
      <c r="N62" s="268"/>
      <c r="O62" s="268"/>
      <c r="P62" s="269"/>
      <c r="Q62" s="269"/>
      <c r="R62" s="269"/>
      <c r="S62" s="269"/>
      <c r="T62" s="269"/>
      <c r="U62" s="269"/>
      <c r="V62" s="269"/>
      <c r="W62" s="269"/>
      <c r="X62" s="269"/>
      <c r="Y62" s="269"/>
      <c r="Z62" s="270"/>
      <c r="AA62" s="270"/>
    </row>
    <row r="63" spans="1:27" s="266" customFormat="1" ht="11.25">
      <c r="A63" s="268"/>
      <c r="B63" s="268"/>
      <c r="C63" s="269"/>
      <c r="D63" s="269"/>
      <c r="E63" s="269"/>
      <c r="F63" s="269"/>
      <c r="G63" s="269"/>
      <c r="H63" s="269"/>
      <c r="I63" s="269"/>
      <c r="J63" s="269"/>
      <c r="K63" s="269"/>
      <c r="L63" s="270"/>
      <c r="M63" s="270"/>
      <c r="N63" s="268"/>
      <c r="O63" s="268"/>
      <c r="P63" s="269"/>
      <c r="Q63" s="269"/>
      <c r="R63" s="269"/>
      <c r="S63" s="269"/>
      <c r="T63" s="269"/>
      <c r="U63" s="269"/>
      <c r="V63" s="269"/>
      <c r="W63" s="269"/>
      <c r="X63" s="269"/>
      <c r="Y63" s="269"/>
      <c r="Z63" s="270"/>
      <c r="AA63" s="270"/>
    </row>
    <row r="64" spans="1:27" s="266" customFormat="1" ht="11.25">
      <c r="A64" s="268"/>
      <c r="B64" s="268"/>
      <c r="C64" s="269"/>
      <c r="D64" s="269"/>
      <c r="E64" s="269"/>
      <c r="F64" s="269"/>
      <c r="G64" s="269"/>
      <c r="H64" s="269"/>
      <c r="I64" s="269"/>
      <c r="J64" s="269"/>
      <c r="K64" s="269"/>
      <c r="L64" s="270"/>
      <c r="M64" s="270"/>
      <c r="N64" s="268"/>
      <c r="O64" s="268"/>
      <c r="P64" s="269"/>
      <c r="Q64" s="269"/>
      <c r="R64" s="269"/>
      <c r="S64" s="269"/>
      <c r="T64" s="269"/>
      <c r="U64" s="269"/>
      <c r="V64" s="269"/>
      <c r="W64" s="269"/>
      <c r="X64" s="269"/>
      <c r="Y64" s="269"/>
      <c r="Z64" s="270"/>
      <c r="AA64" s="270"/>
    </row>
    <row r="65" spans="1:27" s="266" customFormat="1" ht="11.25">
      <c r="A65" s="268"/>
      <c r="B65" s="268"/>
      <c r="C65" s="269"/>
      <c r="D65" s="269"/>
      <c r="E65" s="269"/>
      <c r="F65" s="269"/>
      <c r="G65" s="269"/>
      <c r="H65" s="269"/>
      <c r="I65" s="269"/>
      <c r="J65" s="269"/>
      <c r="K65" s="269"/>
      <c r="L65" s="270"/>
      <c r="M65" s="270"/>
      <c r="N65" s="268"/>
      <c r="O65" s="268"/>
      <c r="P65" s="269"/>
      <c r="Q65" s="269"/>
      <c r="R65" s="269"/>
      <c r="S65" s="269"/>
      <c r="T65" s="269"/>
      <c r="U65" s="269"/>
      <c r="V65" s="269"/>
      <c r="W65" s="269"/>
      <c r="X65" s="269"/>
      <c r="Y65" s="269"/>
      <c r="Z65" s="270"/>
      <c r="AA65" s="270"/>
    </row>
    <row r="66" spans="1:27" s="266" customFormat="1" ht="11.25">
      <c r="A66" s="268"/>
      <c r="B66" s="268"/>
      <c r="C66" s="269"/>
      <c r="D66" s="269"/>
      <c r="E66" s="269"/>
      <c r="F66" s="269"/>
      <c r="G66" s="269"/>
      <c r="H66" s="269"/>
      <c r="I66" s="269"/>
      <c r="J66" s="269"/>
      <c r="K66" s="269"/>
      <c r="L66" s="270"/>
      <c r="M66" s="270"/>
      <c r="N66" s="268"/>
      <c r="O66" s="268"/>
      <c r="P66" s="269"/>
      <c r="Q66" s="269"/>
      <c r="R66" s="269"/>
      <c r="S66" s="269"/>
      <c r="T66" s="269"/>
      <c r="U66" s="269"/>
      <c r="V66" s="269"/>
      <c r="W66" s="269"/>
      <c r="X66" s="269"/>
      <c r="Y66" s="269"/>
      <c r="Z66" s="270"/>
      <c r="AA66" s="270"/>
    </row>
    <row r="67" spans="1:27" s="266" customFormat="1" ht="11.25">
      <c r="A67" s="268"/>
      <c r="B67" s="268"/>
      <c r="C67" s="269"/>
      <c r="D67" s="269"/>
      <c r="E67" s="269"/>
      <c r="F67" s="269"/>
      <c r="G67" s="269"/>
      <c r="H67" s="269"/>
      <c r="I67" s="269"/>
      <c r="J67" s="269"/>
      <c r="K67" s="269"/>
      <c r="L67" s="270"/>
      <c r="M67" s="270"/>
      <c r="N67" s="268"/>
      <c r="O67" s="268"/>
      <c r="P67" s="269"/>
      <c r="Q67" s="269"/>
      <c r="R67" s="269"/>
      <c r="S67" s="269"/>
      <c r="T67" s="269"/>
      <c r="U67" s="269"/>
      <c r="V67" s="269"/>
      <c r="W67" s="269"/>
      <c r="X67" s="269"/>
      <c r="Y67" s="269"/>
      <c r="Z67" s="270"/>
      <c r="AA67" s="270"/>
    </row>
    <row r="68" spans="1:27" s="266" customFormat="1" ht="11.25">
      <c r="A68" s="268"/>
      <c r="B68" s="268"/>
      <c r="C68" s="269"/>
      <c r="D68" s="269"/>
      <c r="E68" s="269"/>
      <c r="F68" s="269"/>
      <c r="G68" s="269"/>
      <c r="H68" s="269"/>
      <c r="I68" s="269"/>
      <c r="J68" s="269"/>
      <c r="K68" s="269"/>
      <c r="L68" s="270"/>
      <c r="M68" s="270"/>
      <c r="N68" s="268"/>
      <c r="O68" s="268"/>
      <c r="P68" s="269"/>
      <c r="Q68" s="269"/>
      <c r="R68" s="269"/>
      <c r="S68" s="269"/>
      <c r="T68" s="269"/>
      <c r="U68" s="269"/>
      <c r="V68" s="269"/>
      <c r="W68" s="269"/>
      <c r="X68" s="269"/>
      <c r="Y68" s="269"/>
      <c r="Z68" s="270"/>
      <c r="AA68" s="270"/>
    </row>
    <row r="69" spans="1:27" s="266" customFormat="1" ht="11.25">
      <c r="A69" s="268"/>
      <c r="B69" s="268"/>
      <c r="C69" s="269"/>
      <c r="D69" s="269"/>
      <c r="E69" s="269"/>
      <c r="F69" s="269"/>
      <c r="G69" s="269"/>
      <c r="H69" s="269"/>
      <c r="I69" s="269"/>
      <c r="J69" s="269"/>
      <c r="K69" s="269"/>
      <c r="L69" s="270"/>
      <c r="M69" s="270"/>
      <c r="N69" s="268"/>
      <c r="O69" s="268"/>
      <c r="P69" s="269"/>
      <c r="Q69" s="269"/>
      <c r="R69" s="269"/>
      <c r="S69" s="269"/>
      <c r="T69" s="269"/>
      <c r="U69" s="269"/>
      <c r="V69" s="269"/>
      <c r="W69" s="269"/>
      <c r="X69" s="269"/>
      <c r="Y69" s="269"/>
      <c r="Z69" s="270"/>
      <c r="AA69" s="270"/>
    </row>
    <row r="70" spans="1:27" s="266" customFormat="1" ht="11.25">
      <c r="A70" s="268"/>
      <c r="B70" s="268"/>
      <c r="C70" s="269"/>
      <c r="D70" s="269"/>
      <c r="E70" s="269"/>
      <c r="F70" s="269"/>
      <c r="G70" s="269"/>
      <c r="H70" s="269"/>
      <c r="I70" s="269"/>
      <c r="J70" s="269"/>
      <c r="K70" s="269"/>
      <c r="L70" s="270"/>
      <c r="M70" s="270"/>
      <c r="N70" s="268"/>
      <c r="O70" s="268"/>
      <c r="P70" s="269"/>
      <c r="Q70" s="269"/>
      <c r="R70" s="269"/>
      <c r="S70" s="269"/>
      <c r="T70" s="269"/>
      <c r="U70" s="269"/>
      <c r="V70" s="269"/>
      <c r="W70" s="269"/>
      <c r="X70" s="269"/>
      <c r="Y70" s="269"/>
      <c r="Z70" s="270"/>
      <c r="AA70" s="270"/>
    </row>
    <row r="71" spans="1:27" s="266" customFormat="1" ht="11.25">
      <c r="A71" s="268"/>
      <c r="B71" s="268"/>
      <c r="C71" s="269"/>
      <c r="D71" s="269"/>
      <c r="E71" s="269"/>
      <c r="F71" s="269"/>
      <c r="G71" s="269"/>
      <c r="H71" s="269"/>
      <c r="I71" s="269"/>
      <c r="J71" s="269"/>
      <c r="K71" s="269"/>
      <c r="L71" s="270"/>
      <c r="M71" s="270"/>
      <c r="N71" s="268"/>
      <c r="O71" s="268"/>
      <c r="P71" s="269"/>
      <c r="Q71" s="269"/>
      <c r="R71" s="269"/>
      <c r="S71" s="269"/>
      <c r="T71" s="269"/>
      <c r="U71" s="269"/>
      <c r="V71" s="269"/>
      <c r="W71" s="269"/>
      <c r="X71" s="269"/>
      <c r="Y71" s="269"/>
      <c r="Z71" s="270"/>
      <c r="AA71" s="270"/>
    </row>
    <row r="72" spans="1:27" s="266" customFormat="1" ht="11.25">
      <c r="A72" s="268"/>
      <c r="B72" s="268"/>
      <c r="C72" s="269"/>
      <c r="D72" s="269"/>
      <c r="E72" s="269"/>
      <c r="F72" s="269"/>
      <c r="G72" s="269"/>
      <c r="H72" s="269"/>
      <c r="I72" s="269"/>
      <c r="J72" s="269"/>
      <c r="K72" s="269"/>
      <c r="L72" s="270"/>
      <c r="M72" s="270"/>
      <c r="N72" s="268"/>
      <c r="O72" s="268"/>
      <c r="P72" s="269"/>
      <c r="Q72" s="269"/>
      <c r="R72" s="269"/>
      <c r="S72" s="269"/>
      <c r="T72" s="269"/>
      <c r="U72" s="269"/>
      <c r="V72" s="269"/>
      <c r="W72" s="269"/>
      <c r="X72" s="269"/>
      <c r="Y72" s="269"/>
      <c r="Z72" s="270"/>
      <c r="AA72" s="270"/>
    </row>
    <row r="73" spans="1:27" s="266" customFormat="1" ht="11.25">
      <c r="A73" s="268"/>
      <c r="B73" s="268"/>
      <c r="C73" s="269"/>
      <c r="D73" s="269"/>
      <c r="E73" s="269"/>
      <c r="F73" s="269"/>
      <c r="G73" s="269"/>
      <c r="H73" s="269"/>
      <c r="I73" s="269"/>
      <c r="J73" s="269"/>
      <c r="K73" s="269"/>
      <c r="L73" s="270"/>
      <c r="M73" s="270"/>
      <c r="N73" s="268"/>
      <c r="O73" s="268"/>
      <c r="P73" s="269"/>
      <c r="Q73" s="269"/>
      <c r="R73" s="269"/>
      <c r="S73" s="269"/>
      <c r="T73" s="269"/>
      <c r="U73" s="269"/>
      <c r="V73" s="269"/>
      <c r="W73" s="269"/>
      <c r="X73" s="269"/>
      <c r="Y73" s="269"/>
      <c r="Z73" s="270"/>
      <c r="AA73" s="270"/>
    </row>
    <row r="74" spans="1:27" s="266" customFormat="1" ht="11.25">
      <c r="A74" s="268"/>
      <c r="B74" s="268"/>
      <c r="C74" s="269"/>
      <c r="D74" s="269"/>
      <c r="E74" s="269"/>
      <c r="F74" s="269"/>
      <c r="G74" s="269"/>
      <c r="H74" s="269"/>
      <c r="I74" s="269"/>
      <c r="J74" s="269"/>
      <c r="K74" s="269"/>
      <c r="L74" s="270"/>
      <c r="M74" s="270"/>
      <c r="N74" s="268"/>
      <c r="O74" s="268"/>
      <c r="P74" s="269"/>
      <c r="Q74" s="269"/>
      <c r="R74" s="269"/>
      <c r="S74" s="269"/>
      <c r="T74" s="269"/>
      <c r="U74" s="269"/>
      <c r="V74" s="269"/>
      <c r="W74" s="269"/>
      <c r="X74" s="269"/>
      <c r="Y74" s="269"/>
      <c r="Z74" s="270"/>
      <c r="AA74" s="270"/>
    </row>
    <row r="75" spans="1:27" s="266" customFormat="1" ht="11.25">
      <c r="A75" s="268"/>
      <c r="B75" s="268"/>
      <c r="C75" s="269"/>
      <c r="D75" s="269"/>
      <c r="E75" s="269"/>
      <c r="F75" s="269"/>
      <c r="G75" s="269"/>
      <c r="H75" s="269"/>
      <c r="I75" s="269"/>
      <c r="J75" s="269"/>
      <c r="K75" s="269"/>
      <c r="L75" s="270"/>
      <c r="M75" s="270"/>
      <c r="N75" s="268"/>
      <c r="O75" s="268"/>
      <c r="P75" s="269"/>
      <c r="Q75" s="269"/>
      <c r="R75" s="269"/>
      <c r="S75" s="269"/>
      <c r="T75" s="269"/>
      <c r="U75" s="269"/>
      <c r="V75" s="269"/>
      <c r="W75" s="269"/>
      <c r="X75" s="269"/>
      <c r="Y75" s="269"/>
      <c r="Z75" s="270"/>
      <c r="AA75" s="270"/>
    </row>
    <row r="76" spans="1:27" s="266" customFormat="1" ht="11.25">
      <c r="A76" s="268"/>
      <c r="B76" s="268"/>
      <c r="C76" s="269"/>
      <c r="D76" s="269"/>
      <c r="E76" s="269"/>
      <c r="F76" s="269"/>
      <c r="G76" s="269"/>
      <c r="H76" s="269"/>
      <c r="I76" s="269"/>
      <c r="J76" s="269"/>
      <c r="K76" s="269"/>
      <c r="L76" s="270"/>
      <c r="M76" s="270"/>
      <c r="N76" s="268"/>
      <c r="O76" s="268"/>
      <c r="P76" s="269"/>
      <c r="Q76" s="269"/>
      <c r="R76" s="269"/>
      <c r="S76" s="269"/>
      <c r="T76" s="269"/>
      <c r="U76" s="269"/>
      <c r="V76" s="269"/>
      <c r="W76" s="269"/>
      <c r="X76" s="269"/>
      <c r="Y76" s="269"/>
      <c r="Z76" s="270"/>
      <c r="AA76" s="270"/>
    </row>
    <row r="77" spans="1:27" s="266" customFormat="1" ht="11.25">
      <c r="A77" s="268"/>
      <c r="B77" s="268"/>
      <c r="C77" s="269"/>
      <c r="D77" s="269"/>
      <c r="E77" s="269"/>
      <c r="F77" s="269"/>
      <c r="G77" s="269"/>
      <c r="H77" s="269"/>
      <c r="I77" s="269"/>
      <c r="J77" s="269"/>
      <c r="K77" s="269"/>
      <c r="L77" s="270"/>
      <c r="M77" s="270"/>
      <c r="N77" s="268"/>
      <c r="O77" s="268"/>
      <c r="P77" s="269"/>
      <c r="Q77" s="269"/>
      <c r="R77" s="269"/>
      <c r="S77" s="269"/>
      <c r="T77" s="269"/>
      <c r="U77" s="269"/>
      <c r="V77" s="269"/>
      <c r="W77" s="269"/>
      <c r="X77" s="269"/>
      <c r="Y77" s="269"/>
      <c r="Z77" s="270"/>
      <c r="AA77" s="270"/>
    </row>
    <row r="78" spans="1:27" s="266" customFormat="1" ht="11.25">
      <c r="A78" s="268"/>
      <c r="B78" s="268"/>
      <c r="C78" s="269"/>
      <c r="D78" s="269"/>
      <c r="E78" s="269"/>
      <c r="F78" s="269"/>
      <c r="G78" s="269"/>
      <c r="H78" s="269"/>
      <c r="I78" s="269"/>
      <c r="J78" s="269"/>
      <c r="K78" s="269"/>
      <c r="L78" s="270"/>
      <c r="M78" s="270"/>
      <c r="N78" s="268"/>
      <c r="O78" s="268"/>
      <c r="P78" s="269"/>
      <c r="Q78" s="269"/>
      <c r="R78" s="269"/>
      <c r="S78" s="269"/>
      <c r="T78" s="269"/>
      <c r="U78" s="269"/>
      <c r="V78" s="269"/>
      <c r="W78" s="269"/>
      <c r="X78" s="269"/>
      <c r="Y78" s="269"/>
      <c r="Z78" s="270"/>
      <c r="AA78" s="270"/>
    </row>
    <row r="79" spans="1:27" s="266" customFormat="1" ht="11.25">
      <c r="A79" s="268"/>
      <c r="B79" s="268"/>
      <c r="C79" s="269"/>
      <c r="D79" s="269"/>
      <c r="E79" s="269"/>
      <c r="F79" s="269"/>
      <c r="G79" s="269"/>
      <c r="H79" s="269"/>
      <c r="I79" s="269"/>
      <c r="J79" s="269"/>
      <c r="K79" s="269"/>
      <c r="L79" s="270"/>
      <c r="M79" s="270"/>
      <c r="N79" s="268"/>
      <c r="O79" s="268"/>
      <c r="P79" s="269"/>
      <c r="Q79" s="269"/>
      <c r="R79" s="269"/>
      <c r="S79" s="269"/>
      <c r="T79" s="269"/>
      <c r="U79" s="269"/>
      <c r="V79" s="269"/>
      <c r="W79" s="269"/>
      <c r="X79" s="269"/>
      <c r="Y79" s="269"/>
      <c r="Z79" s="270"/>
      <c r="AA79" s="270"/>
    </row>
    <row r="80" spans="1:27" s="266" customFormat="1" ht="11.25">
      <c r="A80" s="268"/>
      <c r="B80" s="268"/>
      <c r="C80" s="269"/>
      <c r="D80" s="269"/>
      <c r="E80" s="269"/>
      <c r="F80" s="269"/>
      <c r="G80" s="269"/>
      <c r="H80" s="269"/>
      <c r="I80" s="269"/>
      <c r="J80" s="269"/>
      <c r="K80" s="269"/>
      <c r="L80" s="270"/>
      <c r="M80" s="270"/>
      <c r="N80" s="268"/>
      <c r="O80" s="268"/>
      <c r="P80" s="269"/>
      <c r="Q80" s="269"/>
      <c r="R80" s="269"/>
      <c r="S80" s="269"/>
      <c r="T80" s="269"/>
      <c r="U80" s="269"/>
      <c r="V80" s="269"/>
      <c r="W80" s="269"/>
      <c r="X80" s="269"/>
      <c r="Y80" s="269"/>
      <c r="Z80" s="270"/>
      <c r="AA80" s="270"/>
    </row>
    <row r="81" spans="1:27" s="266" customFormat="1" ht="11.25">
      <c r="A81" s="268"/>
      <c r="B81" s="268"/>
      <c r="C81" s="269"/>
      <c r="D81" s="269"/>
      <c r="E81" s="269"/>
      <c r="F81" s="269"/>
      <c r="G81" s="269"/>
      <c r="H81" s="269"/>
      <c r="I81" s="269"/>
      <c r="J81" s="269"/>
      <c r="K81" s="269"/>
      <c r="L81" s="270"/>
      <c r="M81" s="270"/>
      <c r="N81" s="268"/>
      <c r="O81" s="268"/>
      <c r="P81" s="269"/>
      <c r="Q81" s="269"/>
      <c r="R81" s="269"/>
      <c r="S81" s="269"/>
      <c r="T81" s="269"/>
      <c r="U81" s="269"/>
      <c r="V81" s="269"/>
      <c r="W81" s="269"/>
      <c r="X81" s="269"/>
      <c r="Y81" s="269"/>
      <c r="Z81" s="270"/>
      <c r="AA81" s="270"/>
    </row>
    <row r="82" spans="1:27" s="266" customFormat="1" ht="11.25">
      <c r="A82" s="268"/>
      <c r="B82" s="268"/>
      <c r="C82" s="269"/>
      <c r="D82" s="269"/>
      <c r="E82" s="269"/>
      <c r="F82" s="269"/>
      <c r="G82" s="269"/>
      <c r="H82" s="269"/>
      <c r="I82" s="269"/>
      <c r="J82" s="269"/>
      <c r="K82" s="269"/>
      <c r="L82" s="270"/>
      <c r="M82" s="270"/>
      <c r="N82" s="268"/>
      <c r="O82" s="268"/>
      <c r="P82" s="269"/>
      <c r="Q82" s="269"/>
      <c r="R82" s="269"/>
      <c r="S82" s="269"/>
      <c r="T82" s="269"/>
      <c r="U82" s="269"/>
      <c r="V82" s="269"/>
      <c r="W82" s="269"/>
      <c r="X82" s="269"/>
      <c r="Y82" s="269"/>
      <c r="Z82" s="270"/>
      <c r="AA82" s="270"/>
    </row>
    <row r="83" spans="1:27" s="266" customFormat="1" ht="11.25">
      <c r="A83" s="268"/>
      <c r="B83" s="268"/>
      <c r="C83" s="269"/>
      <c r="D83" s="269"/>
      <c r="E83" s="269"/>
      <c r="F83" s="269"/>
      <c r="G83" s="269"/>
      <c r="H83" s="269"/>
      <c r="I83" s="269"/>
      <c r="J83" s="269"/>
      <c r="K83" s="269"/>
      <c r="L83" s="270"/>
      <c r="M83" s="270"/>
      <c r="N83" s="268"/>
      <c r="O83" s="268"/>
      <c r="P83" s="269"/>
      <c r="Q83" s="269"/>
      <c r="R83" s="269"/>
      <c r="S83" s="269"/>
      <c r="T83" s="269"/>
      <c r="U83" s="269"/>
      <c r="V83" s="269"/>
      <c r="W83" s="269"/>
      <c r="X83" s="269"/>
      <c r="Y83" s="269"/>
      <c r="Z83" s="270"/>
      <c r="AA83" s="270"/>
    </row>
    <row r="84" spans="1:27" s="266" customFormat="1" ht="11.25">
      <c r="A84" s="268"/>
      <c r="B84" s="268"/>
      <c r="C84" s="269"/>
      <c r="D84" s="269"/>
      <c r="E84" s="269"/>
      <c r="F84" s="269"/>
      <c r="G84" s="269"/>
      <c r="H84" s="269"/>
      <c r="I84" s="269"/>
      <c r="J84" s="269"/>
      <c r="K84" s="269"/>
      <c r="L84" s="270"/>
      <c r="M84" s="270"/>
      <c r="N84" s="268"/>
      <c r="O84" s="268"/>
      <c r="P84" s="269"/>
      <c r="Q84" s="269"/>
      <c r="R84" s="269"/>
      <c r="S84" s="269"/>
      <c r="T84" s="269"/>
      <c r="U84" s="269"/>
      <c r="V84" s="269"/>
      <c r="W84" s="269"/>
      <c r="X84" s="269"/>
      <c r="Y84" s="269"/>
      <c r="Z84" s="270"/>
      <c r="AA84" s="270"/>
    </row>
    <row r="85" spans="1:27" s="266" customFormat="1" ht="11.25">
      <c r="A85" s="268"/>
      <c r="B85" s="268"/>
      <c r="C85" s="269"/>
      <c r="D85" s="269"/>
      <c r="E85" s="269"/>
      <c r="F85" s="269"/>
      <c r="G85" s="269"/>
      <c r="H85" s="269"/>
      <c r="I85" s="269"/>
      <c r="J85" s="269"/>
      <c r="K85" s="269"/>
      <c r="L85" s="270"/>
      <c r="M85" s="270"/>
      <c r="N85" s="268"/>
      <c r="O85" s="268"/>
      <c r="P85" s="269"/>
      <c r="Q85" s="269"/>
      <c r="R85" s="269"/>
      <c r="S85" s="269"/>
      <c r="T85" s="269"/>
      <c r="U85" s="269"/>
      <c r="V85" s="269"/>
      <c r="W85" s="269"/>
      <c r="X85" s="269"/>
      <c r="Y85" s="269"/>
      <c r="Z85" s="270"/>
      <c r="AA85" s="270"/>
    </row>
    <row r="86" spans="1:27" s="266" customFormat="1" ht="11.25">
      <c r="A86" s="268"/>
      <c r="B86" s="268"/>
      <c r="C86" s="269"/>
      <c r="D86" s="269"/>
      <c r="E86" s="269"/>
      <c r="F86" s="269"/>
      <c r="G86" s="269"/>
      <c r="H86" s="269"/>
      <c r="I86" s="269"/>
      <c r="J86" s="269"/>
      <c r="K86" s="269"/>
      <c r="L86" s="270"/>
      <c r="M86" s="270"/>
      <c r="N86" s="268"/>
      <c r="O86" s="268"/>
      <c r="P86" s="269"/>
      <c r="Q86" s="269"/>
      <c r="R86" s="269"/>
      <c r="S86" s="269"/>
      <c r="T86" s="269"/>
      <c r="U86" s="269"/>
      <c r="V86" s="269"/>
      <c r="W86" s="269"/>
      <c r="X86" s="269"/>
      <c r="Y86" s="269"/>
      <c r="Z86" s="270"/>
      <c r="AA86" s="270"/>
    </row>
    <row r="87" spans="1:27" s="266" customFormat="1" ht="11.25">
      <c r="A87" s="268"/>
      <c r="B87" s="268"/>
      <c r="C87" s="269"/>
      <c r="D87" s="269"/>
      <c r="E87" s="269"/>
      <c r="F87" s="269"/>
      <c r="G87" s="269"/>
      <c r="H87" s="269"/>
      <c r="I87" s="269"/>
      <c r="J87" s="269"/>
      <c r="K87" s="269"/>
      <c r="L87" s="270"/>
      <c r="M87" s="270"/>
      <c r="N87" s="268"/>
      <c r="O87" s="268"/>
      <c r="P87" s="269"/>
      <c r="Q87" s="269"/>
      <c r="R87" s="269"/>
      <c r="S87" s="269"/>
      <c r="T87" s="269"/>
      <c r="U87" s="269"/>
      <c r="V87" s="269"/>
      <c r="W87" s="269"/>
      <c r="X87" s="269"/>
      <c r="Y87" s="269"/>
      <c r="Z87" s="270"/>
      <c r="AA87" s="270"/>
    </row>
    <row r="88" spans="1:27" s="266" customFormat="1" ht="11.25">
      <c r="A88" s="268"/>
      <c r="B88" s="268"/>
      <c r="C88" s="269"/>
      <c r="D88" s="269"/>
      <c r="E88" s="269"/>
      <c r="F88" s="269"/>
      <c r="G88" s="269"/>
      <c r="H88" s="269"/>
      <c r="I88" s="269"/>
      <c r="J88" s="269"/>
      <c r="K88" s="269"/>
      <c r="L88" s="270"/>
      <c r="M88" s="270"/>
      <c r="N88" s="268"/>
      <c r="O88" s="268"/>
      <c r="P88" s="269"/>
      <c r="Q88" s="269"/>
      <c r="R88" s="269"/>
      <c r="S88" s="269"/>
      <c r="T88" s="269"/>
      <c r="U88" s="269"/>
      <c r="V88" s="269"/>
      <c r="W88" s="269"/>
      <c r="X88" s="269"/>
      <c r="Y88" s="269"/>
      <c r="Z88" s="270"/>
      <c r="AA88" s="270"/>
    </row>
    <row r="89" spans="1:27" s="266" customFormat="1" ht="11.25">
      <c r="A89" s="268"/>
      <c r="B89" s="268"/>
      <c r="C89" s="269"/>
      <c r="D89" s="269"/>
      <c r="E89" s="269"/>
      <c r="F89" s="269"/>
      <c r="G89" s="269"/>
      <c r="H89" s="269"/>
      <c r="I89" s="269"/>
      <c r="J89" s="269"/>
      <c r="K89" s="269"/>
      <c r="L89" s="270"/>
      <c r="M89" s="270"/>
      <c r="N89" s="268"/>
      <c r="O89" s="268"/>
      <c r="P89" s="269"/>
      <c r="Q89" s="269"/>
      <c r="R89" s="269"/>
      <c r="S89" s="269"/>
      <c r="T89" s="269"/>
      <c r="U89" s="269"/>
      <c r="V89" s="269"/>
      <c r="W89" s="269"/>
      <c r="X89" s="269"/>
      <c r="Y89" s="269"/>
      <c r="Z89" s="270"/>
      <c r="AA89" s="270"/>
    </row>
    <row r="90" spans="1:27" s="266" customFormat="1" ht="11.25">
      <c r="A90" s="268"/>
      <c r="B90" s="268"/>
      <c r="C90" s="269"/>
      <c r="D90" s="269"/>
      <c r="E90" s="269"/>
      <c r="F90" s="269"/>
      <c r="G90" s="269"/>
      <c r="H90" s="269"/>
      <c r="I90" s="269"/>
      <c r="J90" s="269"/>
      <c r="K90" s="269"/>
      <c r="L90" s="270"/>
      <c r="M90" s="270"/>
      <c r="N90" s="268"/>
      <c r="O90" s="268"/>
      <c r="P90" s="269"/>
      <c r="Q90" s="269"/>
      <c r="R90" s="269"/>
      <c r="S90" s="269"/>
      <c r="T90" s="269"/>
      <c r="U90" s="269"/>
      <c r="V90" s="269"/>
      <c r="W90" s="269"/>
      <c r="X90" s="269"/>
      <c r="Y90" s="269"/>
      <c r="Z90" s="270"/>
      <c r="AA90" s="270"/>
    </row>
    <row r="91" spans="1:27" s="266" customFormat="1" ht="11.25">
      <c r="A91" s="268"/>
      <c r="B91" s="268"/>
      <c r="C91" s="269"/>
      <c r="D91" s="269"/>
      <c r="E91" s="269"/>
      <c r="F91" s="269"/>
      <c r="G91" s="269"/>
      <c r="H91" s="269"/>
      <c r="I91" s="269"/>
      <c r="J91" s="269"/>
      <c r="K91" s="269"/>
      <c r="L91" s="270"/>
      <c r="M91" s="270"/>
      <c r="N91" s="268"/>
      <c r="O91" s="268"/>
      <c r="P91" s="269"/>
      <c r="Q91" s="269"/>
      <c r="R91" s="269"/>
      <c r="S91" s="269"/>
      <c r="T91" s="269"/>
      <c r="U91" s="269"/>
      <c r="V91" s="269"/>
      <c r="W91" s="269"/>
      <c r="X91" s="269"/>
      <c r="Y91" s="269"/>
      <c r="Z91" s="270"/>
      <c r="AA91" s="270"/>
    </row>
    <row r="92" spans="1:27" s="266" customFormat="1" ht="11.25">
      <c r="A92" s="268"/>
      <c r="B92" s="268"/>
      <c r="C92" s="269"/>
      <c r="D92" s="269"/>
      <c r="E92" s="269"/>
      <c r="F92" s="269"/>
      <c r="G92" s="269"/>
      <c r="H92" s="269"/>
      <c r="I92" s="269"/>
      <c r="J92" s="269"/>
      <c r="K92" s="269"/>
      <c r="L92" s="270"/>
      <c r="M92" s="270"/>
      <c r="N92" s="268"/>
      <c r="O92" s="268"/>
      <c r="P92" s="269"/>
      <c r="Q92" s="269"/>
      <c r="R92" s="269"/>
      <c r="S92" s="269"/>
      <c r="T92" s="269"/>
      <c r="U92" s="269"/>
      <c r="V92" s="269"/>
      <c r="W92" s="269"/>
      <c r="X92" s="269"/>
      <c r="Y92" s="269"/>
      <c r="Z92" s="270"/>
      <c r="AA92" s="270"/>
    </row>
    <row r="93" spans="1:27" s="266" customFormat="1" ht="11.25">
      <c r="A93" s="268"/>
      <c r="B93" s="268"/>
      <c r="C93" s="269"/>
      <c r="D93" s="269"/>
      <c r="E93" s="269"/>
      <c r="F93" s="269"/>
      <c r="G93" s="269"/>
      <c r="H93" s="269"/>
      <c r="I93" s="269"/>
      <c r="J93" s="269"/>
      <c r="K93" s="269"/>
      <c r="L93" s="270"/>
      <c r="M93" s="270"/>
      <c r="N93" s="268"/>
      <c r="O93" s="268"/>
      <c r="P93" s="269"/>
      <c r="Q93" s="269"/>
      <c r="R93" s="269"/>
      <c r="S93" s="269"/>
      <c r="T93" s="269"/>
      <c r="U93" s="269"/>
      <c r="V93" s="269"/>
      <c r="W93" s="269"/>
      <c r="X93" s="269"/>
      <c r="Y93" s="269"/>
      <c r="Z93" s="270"/>
      <c r="AA93" s="270"/>
    </row>
    <row r="94" spans="1:27" s="266" customFormat="1" ht="11.25">
      <c r="A94" s="268"/>
      <c r="B94" s="268"/>
      <c r="C94" s="269"/>
      <c r="D94" s="269"/>
      <c r="E94" s="269"/>
      <c r="F94" s="269"/>
      <c r="G94" s="269"/>
      <c r="H94" s="269"/>
      <c r="I94" s="269"/>
      <c r="J94" s="269"/>
      <c r="K94" s="269"/>
      <c r="L94" s="270"/>
      <c r="M94" s="270"/>
      <c r="N94" s="268"/>
      <c r="O94" s="268"/>
      <c r="P94" s="269"/>
      <c r="Q94" s="269"/>
      <c r="R94" s="269"/>
      <c r="S94" s="269"/>
      <c r="T94" s="269"/>
      <c r="U94" s="269"/>
      <c r="V94" s="269"/>
      <c r="W94" s="269"/>
      <c r="X94" s="269"/>
      <c r="Y94" s="269"/>
      <c r="Z94" s="270"/>
      <c r="AA94" s="270"/>
    </row>
    <row r="95" spans="1:27" s="266" customFormat="1" ht="11.25">
      <c r="A95" s="268"/>
      <c r="B95" s="268"/>
      <c r="C95" s="269"/>
      <c r="D95" s="269"/>
      <c r="E95" s="269"/>
      <c r="F95" s="269"/>
      <c r="G95" s="269"/>
      <c r="H95" s="269"/>
      <c r="I95" s="269"/>
      <c r="J95" s="269"/>
      <c r="K95" s="269"/>
      <c r="L95" s="270"/>
      <c r="M95" s="270"/>
      <c r="N95" s="268"/>
      <c r="O95" s="268"/>
      <c r="P95" s="269"/>
      <c r="Q95" s="269"/>
      <c r="R95" s="269"/>
      <c r="S95" s="269"/>
      <c r="T95" s="269"/>
      <c r="U95" s="269"/>
      <c r="V95" s="269"/>
      <c r="W95" s="269"/>
      <c r="X95" s="269"/>
      <c r="Y95" s="269"/>
      <c r="Z95" s="270"/>
      <c r="AA95" s="270"/>
    </row>
    <row r="96" spans="1:27" s="266" customFormat="1" ht="11.25">
      <c r="A96" s="268"/>
      <c r="B96" s="268"/>
      <c r="C96" s="269"/>
      <c r="D96" s="269"/>
      <c r="E96" s="269"/>
      <c r="F96" s="269"/>
      <c r="G96" s="269"/>
      <c r="H96" s="269"/>
      <c r="I96" s="269"/>
      <c r="J96" s="269"/>
      <c r="K96" s="269"/>
      <c r="L96" s="270"/>
      <c r="M96" s="270"/>
      <c r="N96" s="268"/>
      <c r="O96" s="268"/>
      <c r="P96" s="269"/>
      <c r="Q96" s="269"/>
      <c r="R96" s="269"/>
      <c r="S96" s="269"/>
      <c r="T96" s="269"/>
      <c r="U96" s="269"/>
      <c r="V96" s="269"/>
      <c r="W96" s="269"/>
      <c r="X96" s="269"/>
      <c r="Y96" s="269"/>
      <c r="Z96" s="270"/>
      <c r="AA96" s="270"/>
    </row>
    <row r="97" spans="1:27" s="266" customFormat="1" ht="11.25">
      <c r="A97" s="268"/>
      <c r="B97" s="268"/>
      <c r="C97" s="269"/>
      <c r="D97" s="269"/>
      <c r="E97" s="269"/>
      <c r="F97" s="269"/>
      <c r="G97" s="269"/>
      <c r="H97" s="269"/>
      <c r="I97" s="269"/>
      <c r="J97" s="269"/>
      <c r="K97" s="269"/>
      <c r="L97" s="270"/>
      <c r="M97" s="270"/>
      <c r="N97" s="268"/>
      <c r="O97" s="268"/>
      <c r="P97" s="269"/>
      <c r="Q97" s="269"/>
      <c r="R97" s="269"/>
      <c r="S97" s="269"/>
      <c r="T97" s="269"/>
      <c r="U97" s="269"/>
      <c r="V97" s="269"/>
      <c r="W97" s="269"/>
      <c r="X97" s="269"/>
      <c r="Y97" s="269"/>
      <c r="Z97" s="270"/>
      <c r="AA97" s="270"/>
    </row>
    <row r="98" spans="1:27" s="266" customFormat="1" ht="11.25">
      <c r="A98" s="268"/>
      <c r="B98" s="268"/>
      <c r="C98" s="269"/>
      <c r="D98" s="269"/>
      <c r="E98" s="269"/>
      <c r="F98" s="269"/>
      <c r="G98" s="269"/>
      <c r="H98" s="269"/>
      <c r="I98" s="269"/>
      <c r="J98" s="269"/>
      <c r="K98" s="269"/>
      <c r="L98" s="270"/>
      <c r="M98" s="270"/>
      <c r="N98" s="268"/>
      <c r="O98" s="268"/>
      <c r="P98" s="269"/>
      <c r="Q98" s="269"/>
      <c r="R98" s="269"/>
      <c r="S98" s="269"/>
      <c r="T98" s="269"/>
      <c r="U98" s="269"/>
      <c r="V98" s="269"/>
      <c r="W98" s="269"/>
      <c r="X98" s="269"/>
      <c r="Y98" s="269"/>
      <c r="Z98" s="270"/>
      <c r="AA98" s="270"/>
    </row>
    <row r="99" spans="1:27" s="266" customFormat="1" ht="11.25">
      <c r="A99" s="268"/>
      <c r="B99" s="268"/>
      <c r="C99" s="269"/>
      <c r="D99" s="269"/>
      <c r="E99" s="269"/>
      <c r="F99" s="269"/>
      <c r="G99" s="269"/>
      <c r="H99" s="269"/>
      <c r="I99" s="269"/>
      <c r="J99" s="269"/>
      <c r="K99" s="269"/>
      <c r="L99" s="270"/>
      <c r="M99" s="270"/>
      <c r="N99" s="268"/>
      <c r="O99" s="268"/>
      <c r="P99" s="269"/>
      <c r="Q99" s="269"/>
      <c r="R99" s="269"/>
      <c r="S99" s="269"/>
      <c r="T99" s="269"/>
      <c r="U99" s="269"/>
      <c r="V99" s="269"/>
      <c r="W99" s="269"/>
      <c r="X99" s="269"/>
      <c r="Y99" s="269"/>
      <c r="Z99" s="270"/>
      <c r="AA99" s="270"/>
    </row>
    <row r="100" spans="1:27" s="266" customFormat="1" ht="11.25">
      <c r="A100" s="268"/>
      <c r="B100" s="268"/>
      <c r="C100" s="269"/>
      <c r="D100" s="269"/>
      <c r="E100" s="269"/>
      <c r="F100" s="269"/>
      <c r="G100" s="269"/>
      <c r="H100" s="269"/>
      <c r="I100" s="269"/>
      <c r="J100" s="269"/>
      <c r="K100" s="269"/>
      <c r="L100" s="270"/>
      <c r="M100" s="270"/>
      <c r="N100" s="268"/>
      <c r="O100" s="268"/>
      <c r="P100" s="269"/>
      <c r="Q100" s="269"/>
      <c r="R100" s="269"/>
      <c r="S100" s="269"/>
      <c r="T100" s="269"/>
      <c r="U100" s="269"/>
      <c r="V100" s="269"/>
      <c r="W100" s="269"/>
      <c r="X100" s="269"/>
      <c r="Y100" s="269"/>
      <c r="Z100" s="270"/>
      <c r="AA100" s="270"/>
    </row>
    <row r="101" spans="1:27" s="266" customFormat="1" ht="11.25">
      <c r="A101" s="268"/>
      <c r="B101" s="268"/>
      <c r="C101" s="269"/>
      <c r="D101" s="269"/>
      <c r="E101" s="269"/>
      <c r="F101" s="269"/>
      <c r="G101" s="269"/>
      <c r="H101" s="269"/>
      <c r="I101" s="269"/>
      <c r="J101" s="269"/>
      <c r="K101" s="269"/>
      <c r="L101" s="270"/>
      <c r="M101" s="270"/>
      <c r="N101" s="268"/>
      <c r="O101" s="268"/>
      <c r="P101" s="269"/>
      <c r="Q101" s="269"/>
      <c r="R101" s="269"/>
      <c r="S101" s="269"/>
      <c r="T101" s="269"/>
      <c r="U101" s="269"/>
      <c r="V101" s="269"/>
      <c r="W101" s="269"/>
      <c r="X101" s="269"/>
      <c r="Y101" s="269"/>
      <c r="Z101" s="270"/>
      <c r="AA101" s="270"/>
    </row>
  </sheetData>
  <sheetProtection selectLockedCells="1"/>
  <mergeCells count="70">
    <mergeCell ref="H3:M3"/>
    <mergeCell ref="H8:H10"/>
    <mergeCell ref="U3:AA3"/>
    <mergeCell ref="N3:T3"/>
    <mergeCell ref="A3:G3"/>
    <mergeCell ref="A4:G4"/>
    <mergeCell ref="N6:O10"/>
    <mergeCell ref="V8:V10"/>
    <mergeCell ref="U8:U10"/>
    <mergeCell ref="E8:E10"/>
    <mergeCell ref="F8:F10"/>
    <mergeCell ref="A6:B10"/>
    <mergeCell ref="G8:G10"/>
    <mergeCell ref="C6:C10"/>
    <mergeCell ref="D6:D10"/>
    <mergeCell ref="E6:G7"/>
    <mergeCell ref="Z6:AA10"/>
    <mergeCell ref="N21:O21"/>
    <mergeCell ref="N22:O22"/>
    <mergeCell ref="L6:M10"/>
    <mergeCell ref="L11:M11"/>
    <mergeCell ref="N11:O11"/>
    <mergeCell ref="N12:O12"/>
    <mergeCell ref="L17:L19"/>
    <mergeCell ref="L20:M20"/>
    <mergeCell ref="Y8:Y10"/>
    <mergeCell ref="Z17:Z19"/>
    <mergeCell ref="J8:J10"/>
    <mergeCell ref="Q8:Q10"/>
    <mergeCell ref="W6:Y7"/>
    <mergeCell ref="K8:K10"/>
    <mergeCell ref="R8:R10"/>
    <mergeCell ref="T8:T10"/>
    <mergeCell ref="X8:X10"/>
    <mergeCell ref="P8:P10"/>
    <mergeCell ref="W8:W10"/>
    <mergeCell ref="S8:S10"/>
    <mergeCell ref="T6:T7"/>
    <mergeCell ref="P6:S7"/>
    <mergeCell ref="U6:V7"/>
    <mergeCell ref="H6:K7"/>
    <mergeCell ref="I8:I10"/>
    <mergeCell ref="A15:B15"/>
    <mergeCell ref="Z22:AA22"/>
    <mergeCell ref="A22:B22"/>
    <mergeCell ref="Z20:AA20"/>
    <mergeCell ref="A21:B21"/>
    <mergeCell ref="A20:B20"/>
    <mergeCell ref="Z21:AA21"/>
    <mergeCell ref="Z15:AA15"/>
    <mergeCell ref="A17:A19"/>
    <mergeCell ref="L15:M15"/>
    <mergeCell ref="L21:M21"/>
    <mergeCell ref="L22:M22"/>
    <mergeCell ref="N15:O15"/>
    <mergeCell ref="N17:N19"/>
    <mergeCell ref="N20:O20"/>
    <mergeCell ref="A14:B14"/>
    <mergeCell ref="Z14:AA14"/>
    <mergeCell ref="Z11:AA11"/>
    <mergeCell ref="Z12:AA12"/>
    <mergeCell ref="A13:B13"/>
    <mergeCell ref="Z13:AA13"/>
    <mergeCell ref="A11:B11"/>
    <mergeCell ref="A12:B12"/>
    <mergeCell ref="L12:M12"/>
    <mergeCell ref="L13:M13"/>
    <mergeCell ref="L14:M14"/>
    <mergeCell ref="N13:O13"/>
    <mergeCell ref="N14:O14"/>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2" manualBreakCount="2">
    <brk id="13" max="22" man="1"/>
    <brk id="20" max="2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view="pageBreakPreview" zoomScaleNormal="100" zoomScaleSheetLayoutView="100" workbookViewId="0">
      <selection activeCell="O42" sqref="O42"/>
    </sheetView>
  </sheetViews>
  <sheetFormatPr defaultRowHeight="11.25"/>
  <cols>
    <col min="1" max="1" width="13.625" style="63" customWidth="1"/>
    <col min="2" max="2" width="11.125" style="63" customWidth="1"/>
    <col min="3" max="3" width="11.125" style="59" customWidth="1"/>
    <col min="4" max="7" width="8.625" style="59" customWidth="1"/>
    <col min="8" max="8" width="12.125" style="59" customWidth="1"/>
    <col min="9" max="9" width="11.125" style="59" customWidth="1"/>
    <col min="10" max="10" width="9.375" style="59" customWidth="1"/>
    <col min="11" max="15" width="9.5" style="59" customWidth="1"/>
    <col min="16" max="16" width="14.125" style="59" customWidth="1"/>
    <col min="17" max="17" width="7.125" style="59" customWidth="1"/>
    <col min="18" max="18" width="11.625" style="59" customWidth="1"/>
    <col min="19" max="24" width="10.625" style="59" customWidth="1"/>
    <col min="25" max="16384" width="9" style="60"/>
  </cols>
  <sheetData>
    <row r="1" spans="1:24" s="594" customFormat="1" ht="14.1" customHeight="1">
      <c r="A1" s="592" t="s">
        <v>836</v>
      </c>
      <c r="B1" s="592"/>
      <c r="C1" s="593"/>
      <c r="D1" s="593"/>
      <c r="E1" s="593"/>
      <c r="F1" s="593"/>
      <c r="G1" s="593"/>
      <c r="J1" s="593"/>
      <c r="K1" s="593"/>
      <c r="L1" s="593"/>
      <c r="M1" s="593"/>
      <c r="N1" s="593"/>
      <c r="O1" s="593"/>
      <c r="P1" s="589" t="s">
        <v>837</v>
      </c>
      <c r="Q1" s="592" t="s">
        <v>838</v>
      </c>
      <c r="R1" s="593"/>
      <c r="S1" s="593"/>
      <c r="T1" s="593"/>
      <c r="U1" s="593"/>
      <c r="V1" s="593"/>
      <c r="W1" s="593"/>
      <c r="X1" s="593"/>
    </row>
    <row r="2" spans="1:24" ht="14.1" customHeight="1"/>
    <row r="3" spans="1:24" s="950" customFormat="1" ht="20.100000000000001" customHeight="1">
      <c r="A3" s="1514" t="s">
        <v>726</v>
      </c>
      <c r="B3" s="1514"/>
      <c r="C3" s="1514"/>
      <c r="D3" s="1514"/>
      <c r="E3" s="1514"/>
      <c r="F3" s="1514"/>
      <c r="G3" s="1514"/>
      <c r="H3" s="1514"/>
      <c r="I3" s="1514" t="s">
        <v>766</v>
      </c>
      <c r="J3" s="1514"/>
      <c r="K3" s="1514"/>
      <c r="L3" s="1514"/>
      <c r="M3" s="1514"/>
      <c r="N3" s="1514"/>
      <c r="O3" s="1514"/>
      <c r="P3" s="1514"/>
      <c r="Q3" s="1514" t="s">
        <v>767</v>
      </c>
      <c r="R3" s="1514"/>
      <c r="S3" s="1514"/>
      <c r="T3" s="1514"/>
      <c r="U3" s="1514"/>
      <c r="V3" s="1514"/>
      <c r="W3" s="1514"/>
      <c r="X3" s="1514"/>
    </row>
    <row r="4" spans="1:24" s="951" customFormat="1" ht="24" customHeight="1">
      <c r="Q4" s="1513" t="s">
        <v>768</v>
      </c>
      <c r="R4" s="1513"/>
      <c r="S4" s="1513"/>
      <c r="T4" s="1513"/>
      <c r="U4" s="1513"/>
      <c r="V4" s="1513"/>
      <c r="W4" s="1513"/>
      <c r="X4" s="1513"/>
    </row>
    <row r="5" spans="1:24" s="157" customFormat="1" ht="18" customHeight="1" thickBot="1">
      <c r="A5" s="157" t="s">
        <v>28</v>
      </c>
      <c r="B5" s="271"/>
      <c r="J5" s="271"/>
      <c r="K5" s="271"/>
      <c r="L5" s="271"/>
      <c r="M5" s="271"/>
      <c r="N5" s="271"/>
      <c r="O5" s="271"/>
      <c r="P5" s="272" t="s">
        <v>29</v>
      </c>
      <c r="Q5" s="271" t="s">
        <v>28</v>
      </c>
      <c r="R5" s="271"/>
      <c r="X5" s="272" t="s">
        <v>29</v>
      </c>
    </row>
    <row r="6" spans="1:24" s="237" customFormat="1" ht="12.95" customHeight="1">
      <c r="A6" s="1568" t="s">
        <v>25</v>
      </c>
      <c r="B6" s="1571" t="s">
        <v>30</v>
      </c>
      <c r="C6" s="1574" t="s">
        <v>36</v>
      </c>
      <c r="D6" s="1578" t="s">
        <v>37</v>
      </c>
      <c r="E6" s="1579"/>
      <c r="F6" s="1579"/>
      <c r="G6" s="1580"/>
      <c r="H6" s="1581" t="s">
        <v>38</v>
      </c>
      <c r="I6" s="1584" t="s">
        <v>529</v>
      </c>
      <c r="J6" s="1581" t="s">
        <v>530</v>
      </c>
      <c r="K6" s="1581"/>
      <c r="L6" s="1584"/>
      <c r="M6" s="1607" t="s">
        <v>531</v>
      </c>
      <c r="N6" s="1581"/>
      <c r="O6" s="1608"/>
      <c r="P6" s="1611" t="s">
        <v>532</v>
      </c>
      <c r="Q6" s="1613" t="s">
        <v>533</v>
      </c>
      <c r="R6" s="1614"/>
      <c r="S6" s="1587" t="s">
        <v>534</v>
      </c>
      <c r="T6" s="1613"/>
      <c r="U6" s="1613"/>
      <c r="V6" s="1634"/>
      <c r="W6" s="1627" t="s">
        <v>535</v>
      </c>
      <c r="X6" s="1587" t="s">
        <v>536</v>
      </c>
    </row>
    <row r="7" spans="1:24" s="237" customFormat="1" ht="12.95" customHeight="1">
      <c r="A7" s="1569"/>
      <c r="B7" s="1572"/>
      <c r="C7" s="1575"/>
      <c r="D7" s="1590" t="s">
        <v>562</v>
      </c>
      <c r="E7" s="1591"/>
      <c r="F7" s="1591"/>
      <c r="G7" s="1592"/>
      <c r="H7" s="1582"/>
      <c r="I7" s="1585"/>
      <c r="J7" s="1582" t="s">
        <v>563</v>
      </c>
      <c r="K7" s="1619"/>
      <c r="L7" s="1620"/>
      <c r="M7" s="1609"/>
      <c r="N7" s="1582"/>
      <c r="O7" s="1610"/>
      <c r="P7" s="1575"/>
      <c r="Q7" s="1615"/>
      <c r="R7" s="1616"/>
      <c r="S7" s="1588"/>
      <c r="T7" s="1635"/>
      <c r="U7" s="1635"/>
      <c r="V7" s="1636"/>
      <c r="W7" s="1598"/>
      <c r="X7" s="1588"/>
    </row>
    <row r="8" spans="1:24" s="237" customFormat="1" ht="11.1" customHeight="1">
      <c r="A8" s="1569"/>
      <c r="B8" s="1572"/>
      <c r="C8" s="1576"/>
      <c r="D8" s="1593"/>
      <c r="E8" s="1530" t="s">
        <v>537</v>
      </c>
      <c r="F8" s="1597" t="s">
        <v>538</v>
      </c>
      <c r="G8" s="1597" t="s">
        <v>539</v>
      </c>
      <c r="H8" s="1582"/>
      <c r="I8" s="1585"/>
      <c r="J8" s="1605"/>
      <c r="K8" s="1621" t="s">
        <v>540</v>
      </c>
      <c r="L8" s="1621" t="s">
        <v>541</v>
      </c>
      <c r="M8" s="1624"/>
      <c r="N8" s="1626" t="s">
        <v>540</v>
      </c>
      <c r="O8" s="1600" t="s">
        <v>541</v>
      </c>
      <c r="P8" s="1575"/>
      <c r="Q8" s="1615"/>
      <c r="R8" s="1616"/>
      <c r="S8" s="1603"/>
      <c r="T8" s="1632" t="s">
        <v>542</v>
      </c>
      <c r="U8" s="1632" t="s">
        <v>543</v>
      </c>
      <c r="V8" s="1597" t="s">
        <v>544</v>
      </c>
      <c r="W8" s="1598"/>
      <c r="X8" s="1588"/>
    </row>
    <row r="9" spans="1:24" s="237" customFormat="1" ht="11.1" customHeight="1">
      <c r="A9" s="1569"/>
      <c r="B9" s="1572"/>
      <c r="C9" s="1576"/>
      <c r="D9" s="1593"/>
      <c r="E9" s="1595"/>
      <c r="F9" s="1598"/>
      <c r="G9" s="1598"/>
      <c r="H9" s="1582"/>
      <c r="I9" s="1585"/>
      <c r="J9" s="1605"/>
      <c r="K9" s="1622"/>
      <c r="L9" s="1622"/>
      <c r="M9" s="1624"/>
      <c r="N9" s="1585"/>
      <c r="O9" s="1601"/>
      <c r="P9" s="1575"/>
      <c r="Q9" s="1615"/>
      <c r="R9" s="1616"/>
      <c r="S9" s="1603"/>
      <c r="T9" s="1624"/>
      <c r="U9" s="1624"/>
      <c r="V9" s="1598"/>
      <c r="W9" s="1598"/>
      <c r="X9" s="1588"/>
    </row>
    <row r="10" spans="1:24" s="237" customFormat="1" ht="9.9499999999999993" customHeight="1">
      <c r="A10" s="1569"/>
      <c r="B10" s="1572"/>
      <c r="C10" s="1576"/>
      <c r="D10" s="1593"/>
      <c r="E10" s="1595"/>
      <c r="F10" s="1598"/>
      <c r="G10" s="1598"/>
      <c r="H10" s="1582"/>
      <c r="I10" s="1585"/>
      <c r="J10" s="1605"/>
      <c r="K10" s="1622"/>
      <c r="L10" s="1622"/>
      <c r="M10" s="1624"/>
      <c r="N10" s="1585"/>
      <c r="O10" s="1601"/>
      <c r="P10" s="1575"/>
      <c r="Q10" s="1615"/>
      <c r="R10" s="1616"/>
      <c r="S10" s="1603"/>
      <c r="T10" s="1624"/>
      <c r="U10" s="1624"/>
      <c r="V10" s="1598"/>
      <c r="W10" s="1598"/>
      <c r="X10" s="1588"/>
    </row>
    <row r="11" spans="1:24" s="237" customFormat="1" ht="9.9499999999999993" customHeight="1">
      <c r="A11" s="1570"/>
      <c r="B11" s="1573"/>
      <c r="C11" s="1577"/>
      <c r="D11" s="1594"/>
      <c r="E11" s="1596"/>
      <c r="F11" s="1599"/>
      <c r="G11" s="1599"/>
      <c r="H11" s="1583"/>
      <c r="I11" s="1586"/>
      <c r="J11" s="1606"/>
      <c r="K11" s="1623"/>
      <c r="L11" s="1623"/>
      <c r="M11" s="1625"/>
      <c r="N11" s="1586"/>
      <c r="O11" s="1602"/>
      <c r="P11" s="1612"/>
      <c r="Q11" s="1617"/>
      <c r="R11" s="1618"/>
      <c r="S11" s="1604"/>
      <c r="T11" s="1625"/>
      <c r="U11" s="1625"/>
      <c r="V11" s="1599"/>
      <c r="W11" s="1599"/>
      <c r="X11" s="1589"/>
    </row>
    <row r="12" spans="1:24" s="16" customFormat="1" ht="17.25" customHeight="1">
      <c r="A12" s="968" t="s">
        <v>481</v>
      </c>
      <c r="B12" s="13">
        <v>444263</v>
      </c>
      <c r="C12" s="13">
        <v>137450</v>
      </c>
      <c r="D12" s="13">
        <v>46350</v>
      </c>
      <c r="E12" s="13">
        <v>12793</v>
      </c>
      <c r="F12" s="13">
        <v>27270</v>
      </c>
      <c r="G12" s="13">
        <v>6287</v>
      </c>
      <c r="H12" s="13">
        <v>20195</v>
      </c>
      <c r="I12" s="757">
        <v>0</v>
      </c>
      <c r="J12" s="13">
        <v>46466</v>
      </c>
      <c r="K12" s="13">
        <v>28957</v>
      </c>
      <c r="L12" s="13">
        <v>17509</v>
      </c>
      <c r="M12" s="13">
        <v>111823</v>
      </c>
      <c r="N12" s="45">
        <v>106864</v>
      </c>
      <c r="O12" s="205">
        <v>4959</v>
      </c>
      <c r="P12" s="967" t="s">
        <v>481</v>
      </c>
      <c r="Q12" s="1628" t="s">
        <v>481</v>
      </c>
      <c r="R12" s="1633"/>
      <c r="S12" s="757">
        <v>13073</v>
      </c>
      <c r="T12" s="757">
        <v>3869</v>
      </c>
      <c r="U12" s="757">
        <v>7121</v>
      </c>
      <c r="V12" s="757">
        <v>2083</v>
      </c>
      <c r="W12" s="757">
        <v>8613</v>
      </c>
      <c r="X12" s="757">
        <v>60293</v>
      </c>
    </row>
    <row r="13" spans="1:24" s="16" customFormat="1" ht="17.25" customHeight="1">
      <c r="A13" s="968" t="s">
        <v>482</v>
      </c>
      <c r="B13" s="13">
        <v>445983</v>
      </c>
      <c r="C13" s="13">
        <v>135089</v>
      </c>
      <c r="D13" s="13">
        <v>47113</v>
      </c>
      <c r="E13" s="13">
        <v>12611</v>
      </c>
      <c r="F13" s="13">
        <v>27769</v>
      </c>
      <c r="G13" s="13">
        <v>6733</v>
      </c>
      <c r="H13" s="13">
        <v>20937</v>
      </c>
      <c r="I13" s="757">
        <v>0</v>
      </c>
      <c r="J13" s="13">
        <v>44788</v>
      </c>
      <c r="K13" s="13">
        <v>27741</v>
      </c>
      <c r="L13" s="13">
        <v>17047</v>
      </c>
      <c r="M13" s="13">
        <v>115364</v>
      </c>
      <c r="N13" s="45">
        <v>109732</v>
      </c>
      <c r="O13" s="205">
        <v>5632</v>
      </c>
      <c r="P13" s="967" t="s">
        <v>482</v>
      </c>
      <c r="Q13" s="1628" t="s">
        <v>482</v>
      </c>
      <c r="R13" s="1629"/>
      <c r="S13" s="757">
        <v>12835</v>
      </c>
      <c r="T13" s="757">
        <v>3693</v>
      </c>
      <c r="U13" s="757">
        <v>6969</v>
      </c>
      <c r="V13" s="757">
        <v>2173</v>
      </c>
      <c r="W13" s="757">
        <v>8639</v>
      </c>
      <c r="X13" s="757">
        <v>61218</v>
      </c>
    </row>
    <row r="14" spans="1:24" s="16" customFormat="1" ht="17.25" customHeight="1">
      <c r="A14" s="968" t="s">
        <v>502</v>
      </c>
      <c r="B14" s="13">
        <v>447667</v>
      </c>
      <c r="C14" s="13">
        <v>133434</v>
      </c>
      <c r="D14" s="13">
        <v>48026</v>
      </c>
      <c r="E14" s="13">
        <v>12646</v>
      </c>
      <c r="F14" s="13">
        <v>27693</v>
      </c>
      <c r="G14" s="13">
        <v>7687</v>
      </c>
      <c r="H14" s="13">
        <v>21274</v>
      </c>
      <c r="I14" s="757">
        <v>0</v>
      </c>
      <c r="J14" s="13">
        <v>44021</v>
      </c>
      <c r="K14" s="13">
        <v>27006</v>
      </c>
      <c r="L14" s="13">
        <v>17015</v>
      </c>
      <c r="M14" s="13">
        <v>116593</v>
      </c>
      <c r="N14" s="45">
        <v>112234</v>
      </c>
      <c r="O14" s="205">
        <v>4359</v>
      </c>
      <c r="P14" s="967" t="s">
        <v>502</v>
      </c>
      <c r="Q14" s="1628" t="s">
        <v>502</v>
      </c>
      <c r="R14" s="1629"/>
      <c r="S14" s="757">
        <v>12975</v>
      </c>
      <c r="T14" s="757">
        <v>3509</v>
      </c>
      <c r="U14" s="757">
        <v>7002</v>
      </c>
      <c r="V14" s="757">
        <v>2464</v>
      </c>
      <c r="W14" s="757">
        <v>8909</v>
      </c>
      <c r="X14" s="757">
        <v>62435</v>
      </c>
    </row>
    <row r="15" spans="1:24" s="16" customFormat="1" ht="17.25" customHeight="1">
      <c r="A15" s="968" t="s">
        <v>606</v>
      </c>
      <c r="B15" s="13">
        <v>436653</v>
      </c>
      <c r="C15" s="13">
        <v>128314</v>
      </c>
      <c r="D15" s="13">
        <v>48368</v>
      </c>
      <c r="E15" s="13">
        <v>12676</v>
      </c>
      <c r="F15" s="13">
        <v>27592</v>
      </c>
      <c r="G15" s="13">
        <v>8100</v>
      </c>
      <c r="H15" s="13">
        <v>22422</v>
      </c>
      <c r="I15" s="757">
        <v>0</v>
      </c>
      <c r="J15" s="13">
        <v>41820</v>
      </c>
      <c r="K15" s="13">
        <v>25274</v>
      </c>
      <c r="L15" s="13">
        <v>16546</v>
      </c>
      <c r="M15" s="13">
        <v>113105</v>
      </c>
      <c r="N15" s="45">
        <v>107679</v>
      </c>
      <c r="O15" s="205">
        <v>5426</v>
      </c>
      <c r="P15" s="967" t="s">
        <v>606</v>
      </c>
      <c r="Q15" s="1628" t="s">
        <v>606</v>
      </c>
      <c r="R15" s="1629"/>
      <c r="S15" s="757">
        <v>13125</v>
      </c>
      <c r="T15" s="757">
        <v>3447</v>
      </c>
      <c r="U15" s="757">
        <v>6846</v>
      </c>
      <c r="V15" s="757">
        <v>2832</v>
      </c>
      <c r="W15" s="757">
        <v>9209</v>
      </c>
      <c r="X15" s="757">
        <v>60281</v>
      </c>
    </row>
    <row r="16" spans="1:24" s="14" customFormat="1" ht="17.45" customHeight="1">
      <c r="A16" s="974" t="s">
        <v>976</v>
      </c>
      <c r="B16" s="15">
        <f>SUM(B18:B40)</f>
        <v>419690</v>
      </c>
      <c r="C16" s="15">
        <f t="shared" ref="C16:O16" si="0">SUM(C18:C40)</f>
        <v>121662</v>
      </c>
      <c r="D16" s="15">
        <f t="shared" si="0"/>
        <v>47865</v>
      </c>
      <c r="E16" s="15">
        <f t="shared" si="0"/>
        <v>12900</v>
      </c>
      <c r="F16" s="15">
        <f t="shared" si="0"/>
        <v>26867</v>
      </c>
      <c r="G16" s="15">
        <f t="shared" si="0"/>
        <v>8098</v>
      </c>
      <c r="H16" s="15">
        <f t="shared" si="0"/>
        <v>22926</v>
      </c>
      <c r="I16" s="15">
        <f t="shared" si="0"/>
        <v>0</v>
      </c>
      <c r="J16" s="15">
        <f>SUM(J18:J40)</f>
        <v>38724</v>
      </c>
      <c r="K16" s="15">
        <f t="shared" si="0"/>
        <v>22637</v>
      </c>
      <c r="L16" s="15">
        <f t="shared" si="0"/>
        <v>16087</v>
      </c>
      <c r="M16" s="15">
        <f t="shared" si="0"/>
        <v>108723</v>
      </c>
      <c r="N16" s="15">
        <f t="shared" si="0"/>
        <v>104511</v>
      </c>
      <c r="O16" s="36">
        <f t="shared" si="0"/>
        <v>4212</v>
      </c>
      <c r="P16" s="973" t="s">
        <v>973</v>
      </c>
      <c r="Q16" s="1630" t="s">
        <v>973</v>
      </c>
      <c r="R16" s="1631"/>
      <c r="S16" s="47">
        <f t="shared" ref="S16:X16" si="1">SUM(S18:S40)</f>
        <v>12325</v>
      </c>
      <c r="T16" s="47">
        <f t="shared" si="1"/>
        <v>3088</v>
      </c>
      <c r="U16" s="47">
        <f t="shared" si="1"/>
        <v>6423</v>
      </c>
      <c r="V16" s="47">
        <f t="shared" si="1"/>
        <v>2814</v>
      </c>
      <c r="W16" s="47">
        <f t="shared" si="1"/>
        <v>8897</v>
      </c>
      <c r="X16" s="47">
        <f t="shared" si="1"/>
        <v>58568</v>
      </c>
    </row>
    <row r="17" spans="1:24" s="16" customFormat="1" ht="8.25" customHeight="1">
      <c r="A17" s="956"/>
      <c r="B17" s="955"/>
      <c r="C17" s="13"/>
      <c r="D17" s="13"/>
      <c r="E17" s="13"/>
      <c r="F17" s="757"/>
      <c r="G17" s="757"/>
      <c r="H17" s="757"/>
      <c r="I17" s="757"/>
      <c r="J17" s="955"/>
      <c r="K17" s="955"/>
      <c r="L17" s="955"/>
      <c r="M17" s="955"/>
      <c r="N17" s="955"/>
      <c r="O17" s="956"/>
      <c r="P17" s="955"/>
      <c r="Q17" s="955"/>
      <c r="R17" s="956"/>
      <c r="S17" s="13"/>
      <c r="T17" s="13"/>
      <c r="U17" s="13"/>
      <c r="V17" s="13"/>
      <c r="W17" s="13"/>
      <c r="X17" s="13"/>
    </row>
    <row r="18" spans="1:24" s="17" customFormat="1" ht="17.45" customHeight="1">
      <c r="A18" s="206" t="s">
        <v>113</v>
      </c>
      <c r="B18" s="167">
        <f t="shared" ref="B18:B40" si="2">C18+D18+H18+I18+J18+M18+S18+W18+X18</f>
        <v>15967</v>
      </c>
      <c r="C18" s="496">
        <v>4415</v>
      </c>
      <c r="D18" s="757">
        <f>SUM(E18:G18)</f>
        <v>2107</v>
      </c>
      <c r="E18" s="494">
        <v>606</v>
      </c>
      <c r="F18" s="494">
        <v>1047</v>
      </c>
      <c r="G18" s="494">
        <v>454</v>
      </c>
      <c r="H18" s="494">
        <v>804</v>
      </c>
      <c r="I18" s="494">
        <v>0</v>
      </c>
      <c r="J18" s="180">
        <f>SUM(K18:L18)</f>
        <v>1922</v>
      </c>
      <c r="K18" s="494">
        <v>936</v>
      </c>
      <c r="L18" s="494">
        <v>986</v>
      </c>
      <c r="M18" s="180">
        <f>SUM(N18:O18)</f>
        <v>3518</v>
      </c>
      <c r="N18" s="494">
        <v>3323</v>
      </c>
      <c r="O18" s="495">
        <v>195</v>
      </c>
      <c r="P18" s="273" t="s">
        <v>248</v>
      </c>
      <c r="Q18" s="716" t="s">
        <v>338</v>
      </c>
      <c r="R18" s="178" t="s">
        <v>339</v>
      </c>
      <c r="S18" s="167">
        <f>SUM(T18:V18)</f>
        <v>1030</v>
      </c>
      <c r="T18" s="494">
        <v>220</v>
      </c>
      <c r="U18" s="494">
        <v>651</v>
      </c>
      <c r="V18" s="494">
        <v>159</v>
      </c>
      <c r="W18" s="494">
        <v>462</v>
      </c>
      <c r="X18" s="494">
        <v>1709</v>
      </c>
    </row>
    <row r="19" spans="1:24" s="17" customFormat="1" ht="17.45" customHeight="1">
      <c r="A19" s="206" t="s">
        <v>115</v>
      </c>
      <c r="B19" s="167">
        <f t="shared" si="2"/>
        <v>27439</v>
      </c>
      <c r="C19" s="496">
        <v>8763</v>
      </c>
      <c r="D19" s="757">
        <f t="shared" ref="D19:D40" si="3">SUM(E19:G19)</f>
        <v>3708</v>
      </c>
      <c r="E19" s="494">
        <v>1252</v>
      </c>
      <c r="F19" s="494">
        <v>1985</v>
      </c>
      <c r="G19" s="494">
        <v>471</v>
      </c>
      <c r="H19" s="494">
        <v>473</v>
      </c>
      <c r="I19" s="494">
        <v>0</v>
      </c>
      <c r="J19" s="180">
        <f t="shared" ref="J19:J40" si="4">SUM(K19:L19)</f>
        <v>4931</v>
      </c>
      <c r="K19" s="494">
        <v>3262</v>
      </c>
      <c r="L19" s="494">
        <v>1669</v>
      </c>
      <c r="M19" s="180">
        <f t="shared" ref="M19:M40" si="5">SUM(N19:O19)</f>
        <v>5377</v>
      </c>
      <c r="N19" s="494">
        <v>5336</v>
      </c>
      <c r="O19" s="495">
        <v>41</v>
      </c>
      <c r="P19" s="273" t="s">
        <v>249</v>
      </c>
      <c r="Q19" s="716" t="s">
        <v>340</v>
      </c>
      <c r="R19" s="178" t="s">
        <v>341</v>
      </c>
      <c r="S19" s="167">
        <f t="shared" ref="S19:S40" si="6">SUM(T19:V19)</f>
        <v>1648</v>
      </c>
      <c r="T19" s="494">
        <v>462</v>
      </c>
      <c r="U19" s="494">
        <v>883</v>
      </c>
      <c r="V19" s="494">
        <v>303</v>
      </c>
      <c r="W19" s="494">
        <v>827</v>
      </c>
      <c r="X19" s="494">
        <v>1712</v>
      </c>
    </row>
    <row r="20" spans="1:24" s="17" customFormat="1" ht="17.45" customHeight="1">
      <c r="A20" s="206" t="s">
        <v>117</v>
      </c>
      <c r="B20" s="167">
        <f t="shared" si="2"/>
        <v>26185</v>
      </c>
      <c r="C20" s="496">
        <v>8151</v>
      </c>
      <c r="D20" s="757">
        <f t="shared" si="3"/>
        <v>2923</v>
      </c>
      <c r="E20" s="494">
        <v>1144</v>
      </c>
      <c r="F20" s="494">
        <v>1440</v>
      </c>
      <c r="G20" s="494">
        <v>339</v>
      </c>
      <c r="H20" s="494">
        <v>995</v>
      </c>
      <c r="I20" s="494">
        <v>0</v>
      </c>
      <c r="J20" s="180">
        <f t="shared" si="4"/>
        <v>2122</v>
      </c>
      <c r="K20" s="494">
        <v>1622</v>
      </c>
      <c r="L20" s="494">
        <v>500</v>
      </c>
      <c r="M20" s="180">
        <f t="shared" si="5"/>
        <v>8768</v>
      </c>
      <c r="N20" s="494">
        <v>8527</v>
      </c>
      <c r="O20" s="495">
        <v>241</v>
      </c>
      <c r="P20" s="273" t="s">
        <v>250</v>
      </c>
      <c r="Q20" s="716" t="s">
        <v>342</v>
      </c>
      <c r="R20" s="178" t="s">
        <v>343</v>
      </c>
      <c r="S20" s="167">
        <f t="shared" si="6"/>
        <v>612</v>
      </c>
      <c r="T20" s="494">
        <v>214</v>
      </c>
      <c r="U20" s="494">
        <v>317</v>
      </c>
      <c r="V20" s="494">
        <v>81</v>
      </c>
      <c r="W20" s="494">
        <v>324</v>
      </c>
      <c r="X20" s="494">
        <v>2290</v>
      </c>
    </row>
    <row r="21" spans="1:24" s="17" customFormat="1" ht="17.45" customHeight="1">
      <c r="A21" s="206" t="s">
        <v>119</v>
      </c>
      <c r="B21" s="167">
        <f t="shared" si="2"/>
        <v>34059</v>
      </c>
      <c r="C21" s="496">
        <v>9157</v>
      </c>
      <c r="D21" s="757">
        <f t="shared" si="3"/>
        <v>3449</v>
      </c>
      <c r="E21" s="494">
        <v>989</v>
      </c>
      <c r="F21" s="494">
        <v>2041</v>
      </c>
      <c r="G21" s="494">
        <v>419</v>
      </c>
      <c r="H21" s="494">
        <v>1987</v>
      </c>
      <c r="I21" s="494">
        <v>0</v>
      </c>
      <c r="J21" s="180">
        <f t="shared" si="4"/>
        <v>2364</v>
      </c>
      <c r="K21" s="494">
        <v>1470</v>
      </c>
      <c r="L21" s="494">
        <v>894</v>
      </c>
      <c r="M21" s="180">
        <f t="shared" si="5"/>
        <v>9142</v>
      </c>
      <c r="N21" s="494">
        <v>8974</v>
      </c>
      <c r="O21" s="495">
        <v>168</v>
      </c>
      <c r="P21" s="273" t="s">
        <v>251</v>
      </c>
      <c r="Q21" s="716" t="s">
        <v>344</v>
      </c>
      <c r="R21" s="178" t="s">
        <v>345</v>
      </c>
      <c r="S21" s="167">
        <f t="shared" si="6"/>
        <v>525</v>
      </c>
      <c r="T21" s="494">
        <v>83</v>
      </c>
      <c r="U21" s="494">
        <v>337</v>
      </c>
      <c r="V21" s="494">
        <v>105</v>
      </c>
      <c r="W21" s="494">
        <v>510</v>
      </c>
      <c r="X21" s="494">
        <v>6925</v>
      </c>
    </row>
    <row r="22" spans="1:24" s="17" customFormat="1" ht="17.45" customHeight="1">
      <c r="A22" s="206" t="s">
        <v>121</v>
      </c>
      <c r="B22" s="167">
        <f t="shared" si="2"/>
        <v>14447</v>
      </c>
      <c r="C22" s="496">
        <v>4385</v>
      </c>
      <c r="D22" s="757">
        <f t="shared" si="3"/>
        <v>2340</v>
      </c>
      <c r="E22" s="494">
        <v>588</v>
      </c>
      <c r="F22" s="494">
        <v>1248</v>
      </c>
      <c r="G22" s="494">
        <v>504</v>
      </c>
      <c r="H22" s="494">
        <v>169</v>
      </c>
      <c r="I22" s="494">
        <v>0</v>
      </c>
      <c r="J22" s="180">
        <f t="shared" si="4"/>
        <v>2018</v>
      </c>
      <c r="K22" s="494">
        <v>1100</v>
      </c>
      <c r="L22" s="494">
        <v>918</v>
      </c>
      <c r="M22" s="180">
        <f t="shared" si="5"/>
        <v>3203</v>
      </c>
      <c r="N22" s="494">
        <v>3114</v>
      </c>
      <c r="O22" s="495">
        <v>89</v>
      </c>
      <c r="P22" s="273" t="s">
        <v>252</v>
      </c>
      <c r="Q22" s="716" t="s">
        <v>346</v>
      </c>
      <c r="R22" s="178" t="s">
        <v>347</v>
      </c>
      <c r="S22" s="167">
        <f t="shared" si="6"/>
        <v>633</v>
      </c>
      <c r="T22" s="494">
        <v>144</v>
      </c>
      <c r="U22" s="494">
        <v>361</v>
      </c>
      <c r="V22" s="494">
        <v>128</v>
      </c>
      <c r="W22" s="494">
        <v>385</v>
      </c>
      <c r="X22" s="494">
        <v>1314</v>
      </c>
    </row>
    <row r="23" spans="1:24" s="17" customFormat="1" ht="17.45" customHeight="1">
      <c r="A23" s="206" t="s">
        <v>123</v>
      </c>
      <c r="B23" s="167">
        <f t="shared" si="2"/>
        <v>18669</v>
      </c>
      <c r="C23" s="496">
        <v>5041</v>
      </c>
      <c r="D23" s="757">
        <f t="shared" si="3"/>
        <v>1748</v>
      </c>
      <c r="E23" s="494">
        <v>249</v>
      </c>
      <c r="F23" s="494">
        <v>1147</v>
      </c>
      <c r="G23" s="494">
        <v>352</v>
      </c>
      <c r="H23" s="494">
        <v>1253</v>
      </c>
      <c r="I23" s="494">
        <v>0</v>
      </c>
      <c r="J23" s="180">
        <f t="shared" si="4"/>
        <v>1578</v>
      </c>
      <c r="K23" s="494">
        <v>982</v>
      </c>
      <c r="L23" s="494">
        <v>596</v>
      </c>
      <c r="M23" s="180">
        <f t="shared" si="5"/>
        <v>6080</v>
      </c>
      <c r="N23" s="494">
        <v>5996</v>
      </c>
      <c r="O23" s="495">
        <v>84</v>
      </c>
      <c r="P23" s="273" t="s">
        <v>67</v>
      </c>
      <c r="Q23" s="716" t="s">
        <v>348</v>
      </c>
      <c r="R23" s="178" t="s">
        <v>349</v>
      </c>
      <c r="S23" s="167">
        <f t="shared" si="6"/>
        <v>341</v>
      </c>
      <c r="T23" s="494">
        <v>48</v>
      </c>
      <c r="U23" s="494">
        <v>231</v>
      </c>
      <c r="V23" s="494">
        <v>62</v>
      </c>
      <c r="W23" s="494">
        <v>309</v>
      </c>
      <c r="X23" s="494">
        <v>2319</v>
      </c>
    </row>
    <row r="24" spans="1:24" s="17" customFormat="1" ht="17.45" customHeight="1">
      <c r="A24" s="206" t="s">
        <v>125</v>
      </c>
      <c r="B24" s="167">
        <f t="shared" si="2"/>
        <v>24911</v>
      </c>
      <c r="C24" s="496">
        <v>8567</v>
      </c>
      <c r="D24" s="757">
        <f t="shared" si="3"/>
        <v>1677</v>
      </c>
      <c r="E24" s="494">
        <v>333</v>
      </c>
      <c r="F24" s="494">
        <v>921</v>
      </c>
      <c r="G24" s="494">
        <v>423</v>
      </c>
      <c r="H24" s="494">
        <v>2131</v>
      </c>
      <c r="I24" s="494">
        <v>0</v>
      </c>
      <c r="J24" s="180">
        <f t="shared" si="4"/>
        <v>1556</v>
      </c>
      <c r="K24" s="494">
        <v>949</v>
      </c>
      <c r="L24" s="494">
        <v>607</v>
      </c>
      <c r="M24" s="180">
        <f t="shared" si="5"/>
        <v>7743</v>
      </c>
      <c r="N24" s="494">
        <v>7675</v>
      </c>
      <c r="O24" s="495">
        <v>68</v>
      </c>
      <c r="P24" s="273" t="s">
        <v>253</v>
      </c>
      <c r="Q24" s="716" t="s">
        <v>350</v>
      </c>
      <c r="R24" s="178" t="s">
        <v>351</v>
      </c>
      <c r="S24" s="167">
        <f t="shared" si="6"/>
        <v>405</v>
      </c>
      <c r="T24" s="494">
        <v>156</v>
      </c>
      <c r="U24" s="494">
        <v>180</v>
      </c>
      <c r="V24" s="494">
        <v>69</v>
      </c>
      <c r="W24" s="494">
        <v>332</v>
      </c>
      <c r="X24" s="494">
        <v>2500</v>
      </c>
    </row>
    <row r="25" spans="1:24" s="17" customFormat="1" ht="17.45" customHeight="1">
      <c r="A25" s="206" t="s">
        <v>127</v>
      </c>
      <c r="B25" s="167">
        <f t="shared" si="2"/>
        <v>40208</v>
      </c>
      <c r="C25" s="496">
        <v>11342</v>
      </c>
      <c r="D25" s="757">
        <f t="shared" si="3"/>
        <v>5449</v>
      </c>
      <c r="E25" s="494">
        <v>1474</v>
      </c>
      <c r="F25" s="494">
        <v>2973</v>
      </c>
      <c r="G25" s="494">
        <v>1002</v>
      </c>
      <c r="H25" s="494">
        <v>2455</v>
      </c>
      <c r="I25" s="494">
        <v>0</v>
      </c>
      <c r="J25" s="180">
        <f t="shared" si="4"/>
        <v>4692</v>
      </c>
      <c r="K25" s="494">
        <v>2752</v>
      </c>
      <c r="L25" s="494">
        <v>1940</v>
      </c>
      <c r="M25" s="180">
        <f t="shared" si="5"/>
        <v>9231</v>
      </c>
      <c r="N25" s="494">
        <v>8621</v>
      </c>
      <c r="O25" s="495">
        <v>610</v>
      </c>
      <c r="P25" s="273" t="s">
        <v>254</v>
      </c>
      <c r="Q25" s="716" t="s">
        <v>352</v>
      </c>
      <c r="R25" s="178" t="s">
        <v>353</v>
      </c>
      <c r="S25" s="167">
        <f t="shared" si="6"/>
        <v>1484</v>
      </c>
      <c r="T25" s="494">
        <v>393</v>
      </c>
      <c r="U25" s="494">
        <v>585</v>
      </c>
      <c r="V25" s="494">
        <v>506</v>
      </c>
      <c r="W25" s="494">
        <v>1126</v>
      </c>
      <c r="X25" s="494">
        <v>4429</v>
      </c>
    </row>
    <row r="26" spans="1:24" s="17" customFormat="1" ht="17.45" customHeight="1">
      <c r="A26" s="206" t="s">
        <v>129</v>
      </c>
      <c r="B26" s="167">
        <v>17928</v>
      </c>
      <c r="C26" s="496">
        <v>5226</v>
      </c>
      <c r="D26" s="757">
        <v>2142</v>
      </c>
      <c r="E26" s="494">
        <v>637</v>
      </c>
      <c r="F26" s="494">
        <v>1139</v>
      </c>
      <c r="G26" s="494">
        <v>366</v>
      </c>
      <c r="H26" s="494">
        <v>1248</v>
      </c>
      <c r="I26" s="494">
        <v>0</v>
      </c>
      <c r="J26" s="180">
        <v>1454</v>
      </c>
      <c r="K26" s="494">
        <v>652</v>
      </c>
      <c r="L26" s="494">
        <v>802</v>
      </c>
      <c r="M26" s="180">
        <v>3976</v>
      </c>
      <c r="N26" s="494">
        <v>3382</v>
      </c>
      <c r="O26" s="495">
        <v>594</v>
      </c>
      <c r="P26" s="273" t="s">
        <v>255</v>
      </c>
      <c r="Q26" s="716" t="s">
        <v>354</v>
      </c>
      <c r="R26" s="178" t="s">
        <v>355</v>
      </c>
      <c r="S26" s="167">
        <v>456</v>
      </c>
      <c r="T26" s="494">
        <v>87</v>
      </c>
      <c r="U26" s="494">
        <v>221</v>
      </c>
      <c r="V26" s="494">
        <v>148</v>
      </c>
      <c r="W26" s="494">
        <v>508</v>
      </c>
      <c r="X26" s="494">
        <v>2918</v>
      </c>
    </row>
    <row r="27" spans="1:24" s="17" customFormat="1" ht="17.45" customHeight="1">
      <c r="A27" s="206" t="s">
        <v>131</v>
      </c>
      <c r="B27" s="167">
        <f t="shared" si="2"/>
        <v>15046</v>
      </c>
      <c r="C27" s="496">
        <v>4899</v>
      </c>
      <c r="D27" s="757">
        <f t="shared" si="3"/>
        <v>807</v>
      </c>
      <c r="E27" s="494">
        <v>389</v>
      </c>
      <c r="F27" s="494">
        <v>350</v>
      </c>
      <c r="G27" s="494">
        <v>68</v>
      </c>
      <c r="H27" s="494">
        <v>1990</v>
      </c>
      <c r="I27" s="494">
        <v>0</v>
      </c>
      <c r="J27" s="180">
        <f t="shared" si="4"/>
        <v>600</v>
      </c>
      <c r="K27" s="494">
        <v>387</v>
      </c>
      <c r="L27" s="494">
        <v>213</v>
      </c>
      <c r="M27" s="180">
        <f t="shared" si="5"/>
        <v>4714</v>
      </c>
      <c r="N27" s="494">
        <v>4169</v>
      </c>
      <c r="O27" s="495">
        <v>545</v>
      </c>
      <c r="P27" s="273" t="s">
        <v>256</v>
      </c>
      <c r="Q27" s="716" t="s">
        <v>356</v>
      </c>
      <c r="R27" s="178" t="s">
        <v>357</v>
      </c>
      <c r="S27" s="167">
        <f t="shared" si="6"/>
        <v>122</v>
      </c>
      <c r="T27" s="494">
        <v>41</v>
      </c>
      <c r="U27" s="494">
        <v>60</v>
      </c>
      <c r="V27" s="494">
        <v>21</v>
      </c>
      <c r="W27" s="494">
        <v>76</v>
      </c>
      <c r="X27" s="494">
        <v>1838</v>
      </c>
    </row>
    <row r="28" spans="1:24" s="17" customFormat="1" ht="17.45" customHeight="1">
      <c r="A28" s="206" t="s">
        <v>133</v>
      </c>
      <c r="B28" s="167">
        <f t="shared" si="2"/>
        <v>13797</v>
      </c>
      <c r="C28" s="496">
        <v>3940</v>
      </c>
      <c r="D28" s="757">
        <f t="shared" si="3"/>
        <v>1296</v>
      </c>
      <c r="E28" s="494">
        <v>242</v>
      </c>
      <c r="F28" s="494">
        <v>835</v>
      </c>
      <c r="G28" s="494">
        <v>219</v>
      </c>
      <c r="H28" s="494">
        <v>527</v>
      </c>
      <c r="I28" s="494">
        <v>0</v>
      </c>
      <c r="J28" s="180">
        <f t="shared" si="4"/>
        <v>987</v>
      </c>
      <c r="K28" s="494">
        <v>585</v>
      </c>
      <c r="L28" s="494">
        <v>402</v>
      </c>
      <c r="M28" s="180">
        <f t="shared" si="5"/>
        <v>4026</v>
      </c>
      <c r="N28" s="494">
        <v>3939</v>
      </c>
      <c r="O28" s="495">
        <v>87</v>
      </c>
      <c r="P28" s="273" t="s">
        <v>257</v>
      </c>
      <c r="Q28" s="716" t="s">
        <v>358</v>
      </c>
      <c r="R28" s="178" t="s">
        <v>359</v>
      </c>
      <c r="S28" s="167">
        <f t="shared" si="6"/>
        <v>319</v>
      </c>
      <c r="T28" s="494">
        <v>102</v>
      </c>
      <c r="U28" s="494">
        <v>173</v>
      </c>
      <c r="V28" s="494">
        <v>44</v>
      </c>
      <c r="W28" s="494">
        <v>335</v>
      </c>
      <c r="X28" s="494">
        <v>2367</v>
      </c>
    </row>
    <row r="29" spans="1:24" s="17" customFormat="1" ht="17.45" customHeight="1">
      <c r="A29" s="206" t="s">
        <v>135</v>
      </c>
      <c r="B29" s="167">
        <f t="shared" si="2"/>
        <v>38196</v>
      </c>
      <c r="C29" s="496">
        <v>10695</v>
      </c>
      <c r="D29" s="757">
        <f t="shared" si="3"/>
        <v>4422</v>
      </c>
      <c r="E29" s="494">
        <v>1178</v>
      </c>
      <c r="F29" s="494">
        <v>2418</v>
      </c>
      <c r="G29" s="494">
        <v>826</v>
      </c>
      <c r="H29" s="494">
        <v>2654</v>
      </c>
      <c r="I29" s="494">
        <v>0</v>
      </c>
      <c r="J29" s="180">
        <f t="shared" si="4"/>
        <v>3389</v>
      </c>
      <c r="K29" s="494">
        <v>1458</v>
      </c>
      <c r="L29" s="494">
        <v>1931</v>
      </c>
      <c r="M29" s="180">
        <f t="shared" si="5"/>
        <v>8892</v>
      </c>
      <c r="N29" s="494">
        <v>8829</v>
      </c>
      <c r="O29" s="495">
        <v>63</v>
      </c>
      <c r="P29" s="273" t="s">
        <v>258</v>
      </c>
      <c r="Q29" s="716" t="s">
        <v>360</v>
      </c>
      <c r="R29" s="178" t="s">
        <v>361</v>
      </c>
      <c r="S29" s="167">
        <f t="shared" si="6"/>
        <v>1233</v>
      </c>
      <c r="T29" s="494">
        <v>224</v>
      </c>
      <c r="U29" s="494">
        <v>671</v>
      </c>
      <c r="V29" s="494">
        <v>338</v>
      </c>
      <c r="W29" s="494">
        <v>995</v>
      </c>
      <c r="X29" s="494">
        <v>5916</v>
      </c>
    </row>
    <row r="30" spans="1:24" s="17" customFormat="1" ht="17.45" customHeight="1">
      <c r="A30" s="206" t="s">
        <v>137</v>
      </c>
      <c r="B30" s="167">
        <f t="shared" si="2"/>
        <v>13565</v>
      </c>
      <c r="C30" s="496">
        <v>3518</v>
      </c>
      <c r="D30" s="757">
        <f t="shared" si="3"/>
        <v>834</v>
      </c>
      <c r="E30" s="494">
        <v>281</v>
      </c>
      <c r="F30" s="494">
        <v>449</v>
      </c>
      <c r="G30" s="494">
        <v>104</v>
      </c>
      <c r="H30" s="494">
        <v>2400</v>
      </c>
      <c r="I30" s="494">
        <v>0</v>
      </c>
      <c r="J30" s="180">
        <f t="shared" si="4"/>
        <v>500</v>
      </c>
      <c r="K30" s="494">
        <v>367</v>
      </c>
      <c r="L30" s="494">
        <v>133</v>
      </c>
      <c r="M30" s="180">
        <f t="shared" si="5"/>
        <v>3070</v>
      </c>
      <c r="N30" s="494">
        <v>2839</v>
      </c>
      <c r="O30" s="495">
        <v>231</v>
      </c>
      <c r="P30" s="273" t="s">
        <v>259</v>
      </c>
      <c r="Q30" s="716" t="s">
        <v>362</v>
      </c>
      <c r="R30" s="274" t="s">
        <v>363</v>
      </c>
      <c r="S30" s="167">
        <f t="shared" si="6"/>
        <v>125</v>
      </c>
      <c r="T30" s="494">
        <v>28</v>
      </c>
      <c r="U30" s="494">
        <v>74</v>
      </c>
      <c r="V30" s="494">
        <v>23</v>
      </c>
      <c r="W30" s="494">
        <v>133</v>
      </c>
      <c r="X30" s="494">
        <v>2985</v>
      </c>
    </row>
    <row r="31" spans="1:24" s="17" customFormat="1" ht="17.45" customHeight="1">
      <c r="A31" s="206" t="s">
        <v>139</v>
      </c>
      <c r="B31" s="167">
        <f t="shared" si="2"/>
        <v>11557</v>
      </c>
      <c r="C31" s="496">
        <v>3089</v>
      </c>
      <c r="D31" s="757">
        <f t="shared" si="3"/>
        <v>736</v>
      </c>
      <c r="E31" s="494">
        <v>144</v>
      </c>
      <c r="F31" s="494">
        <v>464</v>
      </c>
      <c r="G31" s="494">
        <v>128</v>
      </c>
      <c r="H31" s="494">
        <v>401</v>
      </c>
      <c r="I31" s="494">
        <v>0</v>
      </c>
      <c r="J31" s="180">
        <f t="shared" si="4"/>
        <v>393</v>
      </c>
      <c r="K31" s="494">
        <v>323</v>
      </c>
      <c r="L31" s="494">
        <v>70</v>
      </c>
      <c r="M31" s="180">
        <f t="shared" si="5"/>
        <v>2802</v>
      </c>
      <c r="N31" s="494">
        <v>2744</v>
      </c>
      <c r="O31" s="495">
        <v>58</v>
      </c>
      <c r="P31" s="273" t="s">
        <v>260</v>
      </c>
      <c r="Q31" s="716" t="s">
        <v>364</v>
      </c>
      <c r="R31" s="178" t="s">
        <v>365</v>
      </c>
      <c r="S31" s="167">
        <f t="shared" si="6"/>
        <v>67</v>
      </c>
      <c r="T31" s="494">
        <v>14</v>
      </c>
      <c r="U31" s="494">
        <v>35</v>
      </c>
      <c r="V31" s="494">
        <v>18</v>
      </c>
      <c r="W31" s="494">
        <v>62</v>
      </c>
      <c r="X31" s="494">
        <v>4007</v>
      </c>
    </row>
    <row r="32" spans="1:24" s="17" customFormat="1" ht="17.45" customHeight="1">
      <c r="A32" s="206" t="s">
        <v>141</v>
      </c>
      <c r="B32" s="167">
        <f t="shared" si="2"/>
        <v>8377</v>
      </c>
      <c r="C32" s="496">
        <v>2239</v>
      </c>
      <c r="D32" s="757">
        <f t="shared" si="3"/>
        <v>1050</v>
      </c>
      <c r="E32" s="494">
        <v>272</v>
      </c>
      <c r="F32" s="494">
        <v>444</v>
      </c>
      <c r="G32" s="494">
        <v>334</v>
      </c>
      <c r="H32" s="494">
        <v>568</v>
      </c>
      <c r="I32" s="494">
        <v>0</v>
      </c>
      <c r="J32" s="180">
        <f t="shared" si="4"/>
        <v>601</v>
      </c>
      <c r="K32" s="494">
        <v>233</v>
      </c>
      <c r="L32" s="494">
        <v>368</v>
      </c>
      <c r="M32" s="180">
        <f t="shared" si="5"/>
        <v>2133</v>
      </c>
      <c r="N32" s="494">
        <v>1670</v>
      </c>
      <c r="O32" s="495">
        <v>463</v>
      </c>
      <c r="P32" s="273" t="s">
        <v>261</v>
      </c>
      <c r="Q32" s="716" t="s">
        <v>366</v>
      </c>
      <c r="R32" s="178" t="s">
        <v>367</v>
      </c>
      <c r="S32" s="167">
        <f t="shared" si="6"/>
        <v>243</v>
      </c>
      <c r="T32" s="494">
        <v>32</v>
      </c>
      <c r="U32" s="494">
        <v>131</v>
      </c>
      <c r="V32" s="494">
        <v>80</v>
      </c>
      <c r="W32" s="494">
        <v>310</v>
      </c>
      <c r="X32" s="494">
        <v>1233</v>
      </c>
    </row>
    <row r="33" spans="1:24" s="17" customFormat="1" ht="17.45" customHeight="1">
      <c r="A33" s="206" t="s">
        <v>143</v>
      </c>
      <c r="B33" s="167">
        <f t="shared" si="2"/>
        <v>19820</v>
      </c>
      <c r="C33" s="496">
        <v>6283</v>
      </c>
      <c r="D33" s="757">
        <f t="shared" si="3"/>
        <v>1692</v>
      </c>
      <c r="E33" s="494">
        <v>546</v>
      </c>
      <c r="F33" s="494">
        <v>889</v>
      </c>
      <c r="G33" s="494">
        <v>257</v>
      </c>
      <c r="H33" s="494">
        <v>1079</v>
      </c>
      <c r="I33" s="494">
        <v>0</v>
      </c>
      <c r="J33" s="180">
        <f t="shared" si="4"/>
        <v>1580</v>
      </c>
      <c r="K33" s="494">
        <v>1118</v>
      </c>
      <c r="L33" s="494">
        <v>462</v>
      </c>
      <c r="M33" s="180">
        <f t="shared" si="5"/>
        <v>5155</v>
      </c>
      <c r="N33" s="494">
        <v>5102</v>
      </c>
      <c r="O33" s="495">
        <v>53</v>
      </c>
      <c r="P33" s="273" t="s">
        <v>262</v>
      </c>
      <c r="Q33" s="716" t="s">
        <v>368</v>
      </c>
      <c r="R33" s="178" t="s">
        <v>369</v>
      </c>
      <c r="S33" s="167">
        <f t="shared" si="6"/>
        <v>544</v>
      </c>
      <c r="T33" s="494">
        <v>177</v>
      </c>
      <c r="U33" s="494">
        <v>305</v>
      </c>
      <c r="V33" s="494">
        <v>62</v>
      </c>
      <c r="W33" s="494">
        <v>126</v>
      </c>
      <c r="X33" s="494">
        <v>3361</v>
      </c>
    </row>
    <row r="34" spans="1:24" s="17" customFormat="1" ht="17.45" customHeight="1">
      <c r="A34" s="206" t="s">
        <v>145</v>
      </c>
      <c r="B34" s="167">
        <f t="shared" si="2"/>
        <v>10817</v>
      </c>
      <c r="C34" s="496">
        <v>3095</v>
      </c>
      <c r="D34" s="757">
        <f t="shared" si="3"/>
        <v>1986</v>
      </c>
      <c r="E34" s="494">
        <v>399</v>
      </c>
      <c r="F34" s="494">
        <v>1321</v>
      </c>
      <c r="G34" s="494">
        <v>266</v>
      </c>
      <c r="H34" s="494">
        <v>60</v>
      </c>
      <c r="I34" s="494">
        <v>0</v>
      </c>
      <c r="J34" s="180">
        <f t="shared" si="4"/>
        <v>1536</v>
      </c>
      <c r="K34" s="494">
        <v>919</v>
      </c>
      <c r="L34" s="494">
        <v>617</v>
      </c>
      <c r="M34" s="180">
        <f t="shared" si="5"/>
        <v>2478</v>
      </c>
      <c r="N34" s="494">
        <v>2432</v>
      </c>
      <c r="O34" s="495">
        <v>46</v>
      </c>
      <c r="P34" s="273" t="s">
        <v>263</v>
      </c>
      <c r="Q34" s="716" t="s">
        <v>370</v>
      </c>
      <c r="R34" s="178" t="s">
        <v>371</v>
      </c>
      <c r="S34" s="167">
        <f t="shared" si="6"/>
        <v>693</v>
      </c>
      <c r="T34" s="494">
        <v>307</v>
      </c>
      <c r="U34" s="494">
        <v>302</v>
      </c>
      <c r="V34" s="494">
        <v>84</v>
      </c>
      <c r="W34" s="494">
        <v>310</v>
      </c>
      <c r="X34" s="494">
        <v>659</v>
      </c>
    </row>
    <row r="35" spans="1:24" s="17" customFormat="1" ht="17.45" customHeight="1">
      <c r="A35" s="206" t="s">
        <v>147</v>
      </c>
      <c r="B35" s="167">
        <f t="shared" si="2"/>
        <v>15729</v>
      </c>
      <c r="C35" s="496">
        <v>5003</v>
      </c>
      <c r="D35" s="757">
        <f t="shared" si="3"/>
        <v>2860</v>
      </c>
      <c r="E35" s="494">
        <v>883</v>
      </c>
      <c r="F35" s="494">
        <v>1781</v>
      </c>
      <c r="G35" s="494">
        <v>196</v>
      </c>
      <c r="H35" s="494">
        <v>231</v>
      </c>
      <c r="I35" s="494">
        <v>0</v>
      </c>
      <c r="J35" s="180">
        <f t="shared" si="4"/>
        <v>1172</v>
      </c>
      <c r="K35" s="494">
        <v>754</v>
      </c>
      <c r="L35" s="494">
        <v>418</v>
      </c>
      <c r="M35" s="180">
        <f t="shared" si="5"/>
        <v>5389</v>
      </c>
      <c r="N35" s="494">
        <v>5273</v>
      </c>
      <c r="O35" s="495">
        <v>116</v>
      </c>
      <c r="P35" s="273" t="s">
        <v>264</v>
      </c>
      <c r="Q35" s="716" t="s">
        <v>372</v>
      </c>
      <c r="R35" s="178" t="s">
        <v>373</v>
      </c>
      <c r="S35" s="167">
        <f t="shared" si="6"/>
        <v>361</v>
      </c>
      <c r="T35" s="494">
        <v>86</v>
      </c>
      <c r="U35" s="494">
        <v>105</v>
      </c>
      <c r="V35" s="494">
        <v>170</v>
      </c>
      <c r="W35" s="494">
        <v>210</v>
      </c>
      <c r="X35" s="494">
        <v>503</v>
      </c>
    </row>
    <row r="36" spans="1:24" s="17" customFormat="1" ht="17.45" customHeight="1">
      <c r="A36" s="206" t="s">
        <v>149</v>
      </c>
      <c r="B36" s="167">
        <f t="shared" si="2"/>
        <v>7953</v>
      </c>
      <c r="C36" s="496">
        <v>2585</v>
      </c>
      <c r="D36" s="757">
        <f t="shared" si="3"/>
        <v>994</v>
      </c>
      <c r="E36" s="494">
        <v>246</v>
      </c>
      <c r="F36" s="494">
        <v>609</v>
      </c>
      <c r="G36" s="494">
        <v>139</v>
      </c>
      <c r="H36" s="494">
        <v>153</v>
      </c>
      <c r="I36" s="494">
        <v>0</v>
      </c>
      <c r="J36" s="180">
        <f t="shared" si="4"/>
        <v>987</v>
      </c>
      <c r="K36" s="494">
        <v>679</v>
      </c>
      <c r="L36" s="494">
        <v>308</v>
      </c>
      <c r="M36" s="180">
        <f t="shared" si="5"/>
        <v>2335</v>
      </c>
      <c r="N36" s="494">
        <v>2114</v>
      </c>
      <c r="O36" s="495">
        <v>221</v>
      </c>
      <c r="P36" s="273" t="s">
        <v>265</v>
      </c>
      <c r="Q36" s="716" t="s">
        <v>374</v>
      </c>
      <c r="R36" s="178" t="s">
        <v>375</v>
      </c>
      <c r="S36" s="167">
        <f t="shared" si="6"/>
        <v>259</v>
      </c>
      <c r="T36" s="494">
        <v>59</v>
      </c>
      <c r="U36" s="494">
        <v>137</v>
      </c>
      <c r="V36" s="494">
        <v>63</v>
      </c>
      <c r="W36" s="494">
        <v>139</v>
      </c>
      <c r="X36" s="494">
        <v>501</v>
      </c>
    </row>
    <row r="37" spans="1:24" s="17" customFormat="1" ht="17.45" customHeight="1">
      <c r="A37" s="206" t="s">
        <v>151</v>
      </c>
      <c r="B37" s="167">
        <f t="shared" si="2"/>
        <v>22346</v>
      </c>
      <c r="C37" s="496">
        <v>5567</v>
      </c>
      <c r="D37" s="757">
        <f t="shared" si="3"/>
        <v>3154</v>
      </c>
      <c r="E37" s="494">
        <v>463</v>
      </c>
      <c r="F37" s="494">
        <v>2013</v>
      </c>
      <c r="G37" s="494">
        <v>678</v>
      </c>
      <c r="H37" s="494">
        <v>544</v>
      </c>
      <c r="I37" s="494">
        <v>0</v>
      </c>
      <c r="J37" s="180">
        <f t="shared" si="4"/>
        <v>2427</v>
      </c>
      <c r="K37" s="494">
        <v>1169</v>
      </c>
      <c r="L37" s="494">
        <v>1258</v>
      </c>
      <c r="M37" s="180">
        <f t="shared" si="5"/>
        <v>4650</v>
      </c>
      <c r="N37" s="494">
        <v>4585</v>
      </c>
      <c r="O37" s="495">
        <v>65</v>
      </c>
      <c r="P37" s="273" t="s">
        <v>266</v>
      </c>
      <c r="Q37" s="716" t="s">
        <v>376</v>
      </c>
      <c r="R37" s="178" t="s">
        <v>377</v>
      </c>
      <c r="S37" s="167">
        <f t="shared" si="6"/>
        <v>743</v>
      </c>
      <c r="T37" s="494">
        <v>91</v>
      </c>
      <c r="U37" s="494">
        <v>399</v>
      </c>
      <c r="V37" s="494">
        <v>253</v>
      </c>
      <c r="W37" s="494">
        <v>763</v>
      </c>
      <c r="X37" s="494">
        <v>4498</v>
      </c>
    </row>
    <row r="38" spans="1:24" s="17" customFormat="1" ht="17.45" customHeight="1">
      <c r="A38" s="206" t="s">
        <v>153</v>
      </c>
      <c r="B38" s="167">
        <f t="shared" si="2"/>
        <v>15689</v>
      </c>
      <c r="C38" s="496">
        <v>3417</v>
      </c>
      <c r="D38" s="757">
        <f t="shared" si="3"/>
        <v>1640</v>
      </c>
      <c r="E38" s="494">
        <v>276</v>
      </c>
      <c r="F38" s="494">
        <v>990</v>
      </c>
      <c r="G38" s="494">
        <v>374</v>
      </c>
      <c r="H38" s="494">
        <v>798</v>
      </c>
      <c r="I38" s="494">
        <v>0</v>
      </c>
      <c r="J38" s="180">
        <f t="shared" si="4"/>
        <v>1096</v>
      </c>
      <c r="K38" s="494">
        <v>555</v>
      </c>
      <c r="L38" s="494">
        <v>541</v>
      </c>
      <c r="M38" s="180">
        <f t="shared" si="5"/>
        <v>4550</v>
      </c>
      <c r="N38" s="494">
        <v>4385</v>
      </c>
      <c r="O38" s="495">
        <v>165</v>
      </c>
      <c r="P38" s="273" t="s">
        <v>68</v>
      </c>
      <c r="Q38" s="716" t="s">
        <v>378</v>
      </c>
      <c r="R38" s="178" t="s">
        <v>379</v>
      </c>
      <c r="S38" s="167">
        <f t="shared" si="6"/>
        <v>190</v>
      </c>
      <c r="T38" s="494">
        <v>38</v>
      </c>
      <c r="U38" s="494">
        <v>99</v>
      </c>
      <c r="V38" s="494">
        <v>53</v>
      </c>
      <c r="W38" s="494">
        <v>279</v>
      </c>
      <c r="X38" s="494">
        <v>3719</v>
      </c>
    </row>
    <row r="39" spans="1:24" s="17" customFormat="1" ht="17.45" customHeight="1">
      <c r="A39" s="206" t="s">
        <v>155</v>
      </c>
      <c r="B39" s="167">
        <f t="shared" si="2"/>
        <v>6673</v>
      </c>
      <c r="C39" s="496">
        <v>2246</v>
      </c>
      <c r="D39" s="757">
        <f t="shared" si="3"/>
        <v>844</v>
      </c>
      <c r="E39" s="494">
        <v>307</v>
      </c>
      <c r="F39" s="494">
        <v>358</v>
      </c>
      <c r="G39" s="494">
        <v>179</v>
      </c>
      <c r="H39" s="494">
        <v>5</v>
      </c>
      <c r="I39" s="494">
        <v>0</v>
      </c>
      <c r="J39" s="180">
        <f t="shared" si="4"/>
        <v>819</v>
      </c>
      <c r="K39" s="494">
        <v>365</v>
      </c>
      <c r="L39" s="494">
        <v>454</v>
      </c>
      <c r="M39" s="180">
        <f t="shared" si="5"/>
        <v>1293</v>
      </c>
      <c r="N39" s="494">
        <v>1284</v>
      </c>
      <c r="O39" s="495">
        <v>9</v>
      </c>
      <c r="P39" s="273" t="s">
        <v>267</v>
      </c>
      <c r="Q39" s="716" t="s">
        <v>380</v>
      </c>
      <c r="R39" s="178" t="s">
        <v>381</v>
      </c>
      <c r="S39" s="167">
        <f t="shared" si="6"/>
        <v>292</v>
      </c>
      <c r="T39" s="494">
        <v>82</v>
      </c>
      <c r="U39" s="494">
        <v>166</v>
      </c>
      <c r="V39" s="494">
        <v>44</v>
      </c>
      <c r="W39" s="494">
        <v>376</v>
      </c>
      <c r="X39" s="494">
        <v>798</v>
      </c>
    </row>
    <row r="40" spans="1:24" s="17" customFormat="1" ht="17.45" customHeight="1" thickBot="1">
      <c r="A40" s="209" t="s">
        <v>157</v>
      </c>
      <c r="B40" s="167">
        <f t="shared" si="2"/>
        <v>312</v>
      </c>
      <c r="C40" s="496">
        <v>39</v>
      </c>
      <c r="D40" s="757">
        <f t="shared" si="3"/>
        <v>7</v>
      </c>
      <c r="E40" s="494">
        <v>2</v>
      </c>
      <c r="F40" s="494">
        <v>5</v>
      </c>
      <c r="G40" s="494">
        <v>0</v>
      </c>
      <c r="H40" s="494">
        <v>1</v>
      </c>
      <c r="I40" s="494">
        <v>0</v>
      </c>
      <c r="J40" s="180">
        <f t="shared" si="4"/>
        <v>0</v>
      </c>
      <c r="K40" s="494">
        <v>0</v>
      </c>
      <c r="L40" s="494">
        <v>0</v>
      </c>
      <c r="M40" s="180">
        <f t="shared" si="5"/>
        <v>198</v>
      </c>
      <c r="N40" s="494">
        <v>198</v>
      </c>
      <c r="O40" s="495">
        <v>0</v>
      </c>
      <c r="P40" s="728" t="s">
        <v>69</v>
      </c>
      <c r="Q40" s="516" t="s">
        <v>382</v>
      </c>
      <c r="R40" s="179" t="s">
        <v>383</v>
      </c>
      <c r="S40" s="167">
        <f t="shared" si="6"/>
        <v>0</v>
      </c>
      <c r="T40" s="494">
        <v>0</v>
      </c>
      <c r="U40" s="494">
        <v>0</v>
      </c>
      <c r="V40" s="494">
        <v>0</v>
      </c>
      <c r="W40" s="494">
        <v>0</v>
      </c>
      <c r="X40" s="494">
        <v>67</v>
      </c>
    </row>
    <row r="41" spans="1:24" s="19" customFormat="1" ht="11.25" customHeight="1">
      <c r="A41" s="835" t="s">
        <v>545</v>
      </c>
      <c r="B41" s="248"/>
      <c r="C41" s="78"/>
      <c r="D41" s="78"/>
      <c r="E41" s="275"/>
      <c r="F41" s="275"/>
      <c r="G41" s="275"/>
      <c r="H41" s="77"/>
      <c r="I41" s="77"/>
      <c r="J41" s="275"/>
      <c r="K41" s="275"/>
      <c r="L41" s="275"/>
      <c r="M41" s="275"/>
      <c r="N41" s="275"/>
      <c r="O41" s="276"/>
      <c r="P41" s="834" t="s">
        <v>546</v>
      </c>
      <c r="Q41" s="254" t="s">
        <v>547</v>
      </c>
      <c r="R41" s="275"/>
      <c r="S41" s="275"/>
      <c r="T41" s="275"/>
      <c r="U41" s="275"/>
      <c r="V41" s="77"/>
      <c r="W41" s="77"/>
      <c r="X41" s="834" t="s">
        <v>546</v>
      </c>
    </row>
    <row r="42" spans="1:24" s="231" customFormat="1" ht="11.25" customHeight="1">
      <c r="A42" s="923" t="s">
        <v>643</v>
      </c>
      <c r="B42" s="277"/>
      <c r="C42" s="277"/>
      <c r="D42" s="277"/>
      <c r="E42" s="277"/>
      <c r="F42" s="277"/>
      <c r="G42" s="277"/>
      <c r="H42" s="277"/>
      <c r="I42" s="277"/>
      <c r="J42" s="277"/>
      <c r="K42" s="277"/>
      <c r="L42" s="277"/>
      <c r="M42" s="277"/>
      <c r="N42" s="277"/>
      <c r="P42" s="277"/>
      <c r="Q42" s="923" t="s">
        <v>707</v>
      </c>
      <c r="R42" s="277"/>
      <c r="S42" s="277"/>
      <c r="T42" s="277"/>
      <c r="U42" s="277"/>
      <c r="V42" s="277"/>
      <c r="W42" s="277"/>
      <c r="X42" s="277"/>
    </row>
    <row r="43" spans="1:24" s="182" customFormat="1" ht="11.25" customHeight="1">
      <c r="A43" s="197" t="s">
        <v>644</v>
      </c>
      <c r="B43" s="198"/>
      <c r="C43" s="198"/>
      <c r="D43" s="198"/>
      <c r="E43" s="198"/>
      <c r="F43" s="198"/>
      <c r="G43" s="198"/>
      <c r="H43" s="198"/>
      <c r="I43" s="198"/>
      <c r="J43" s="198"/>
      <c r="K43" s="198"/>
      <c r="L43" s="198"/>
      <c r="M43" s="198"/>
      <c r="N43" s="198"/>
      <c r="P43" s="198"/>
      <c r="Q43" s="197" t="s">
        <v>708</v>
      </c>
      <c r="R43" s="198"/>
      <c r="S43" s="198"/>
      <c r="T43" s="198"/>
      <c r="U43" s="198"/>
      <c r="V43" s="198"/>
      <c r="W43" s="198"/>
      <c r="X43" s="198"/>
    </row>
    <row r="44" spans="1:24" s="17" customFormat="1">
      <c r="A44" s="22"/>
      <c r="B44" s="22"/>
      <c r="C44" s="22"/>
      <c r="D44" s="22"/>
      <c r="E44" s="22"/>
      <c r="F44" s="22"/>
      <c r="G44" s="22"/>
      <c r="H44" s="22"/>
      <c r="I44" s="22"/>
      <c r="J44" s="22"/>
      <c r="K44" s="22"/>
      <c r="L44" s="22"/>
      <c r="M44" s="22"/>
      <c r="N44" s="22"/>
      <c r="O44" s="22"/>
      <c r="P44" s="22"/>
      <c r="Q44" s="22"/>
      <c r="R44" s="22"/>
      <c r="S44" s="22"/>
      <c r="T44" s="22"/>
      <c r="U44" s="22"/>
      <c r="V44" s="22"/>
      <c r="W44" s="22"/>
      <c r="X44" s="22"/>
    </row>
    <row r="45" spans="1:24" s="17" customFormat="1">
      <c r="A45" s="22"/>
      <c r="B45" s="22"/>
      <c r="C45" s="22"/>
      <c r="D45" s="22"/>
      <c r="E45" s="22"/>
      <c r="F45" s="22"/>
      <c r="G45" s="22"/>
      <c r="H45" s="22"/>
      <c r="I45" s="22"/>
      <c r="J45" s="22"/>
      <c r="K45" s="22"/>
      <c r="L45" s="22"/>
      <c r="M45" s="22"/>
      <c r="N45" s="45"/>
      <c r="O45" s="45"/>
      <c r="Q45" s="22"/>
      <c r="R45" s="22"/>
      <c r="S45" s="22"/>
      <c r="T45" s="22"/>
      <c r="U45" s="22"/>
      <c r="V45" s="22"/>
      <c r="W45" s="22"/>
      <c r="X45" s="22"/>
    </row>
    <row r="46" spans="1:24" s="17" customFormat="1">
      <c r="A46" s="22"/>
      <c r="B46" s="22"/>
      <c r="C46" s="22"/>
      <c r="D46" s="22"/>
      <c r="E46" s="22"/>
      <c r="F46" s="22"/>
      <c r="G46" s="22"/>
      <c r="H46" s="22"/>
      <c r="I46" s="22"/>
      <c r="J46" s="22"/>
      <c r="K46" s="22"/>
      <c r="L46" s="22"/>
      <c r="M46" s="22"/>
      <c r="N46" s="45"/>
      <c r="O46" s="45"/>
      <c r="Q46" s="22"/>
      <c r="R46" s="22"/>
      <c r="S46" s="22"/>
      <c r="T46" s="22"/>
      <c r="U46" s="22"/>
      <c r="V46" s="22"/>
      <c r="W46" s="22"/>
      <c r="X46" s="22"/>
    </row>
    <row r="47" spans="1:24" s="17" customFormat="1">
      <c r="A47" s="22"/>
      <c r="B47" s="22"/>
      <c r="C47" s="22"/>
      <c r="D47" s="22"/>
      <c r="E47" s="22"/>
      <c r="F47" s="22"/>
      <c r="G47" s="22"/>
      <c r="H47" s="22"/>
      <c r="I47" s="22"/>
      <c r="J47" s="22"/>
      <c r="K47" s="22"/>
      <c r="L47" s="22"/>
      <c r="M47" s="22"/>
      <c r="N47" s="45"/>
      <c r="O47" s="45"/>
      <c r="Q47" s="22"/>
      <c r="R47" s="22"/>
      <c r="S47" s="22"/>
      <c r="T47" s="22"/>
      <c r="U47" s="22"/>
      <c r="V47" s="22"/>
      <c r="W47" s="22"/>
      <c r="X47" s="22"/>
    </row>
    <row r="48" spans="1:24" s="17" customFormat="1">
      <c r="A48" s="22"/>
      <c r="B48" s="22"/>
      <c r="C48" s="22"/>
      <c r="D48" s="22"/>
      <c r="E48" s="22"/>
      <c r="F48" s="22"/>
      <c r="G48" s="22"/>
      <c r="H48" s="22"/>
      <c r="I48" s="22"/>
      <c r="J48" s="22"/>
      <c r="K48" s="22"/>
      <c r="L48" s="22"/>
      <c r="M48" s="22"/>
      <c r="N48" s="45"/>
      <c r="O48" s="45"/>
      <c r="Q48" s="22"/>
      <c r="R48" s="22"/>
      <c r="S48" s="22"/>
      <c r="T48" s="22"/>
      <c r="U48" s="22"/>
      <c r="V48" s="22"/>
      <c r="W48" s="22"/>
      <c r="X48" s="22"/>
    </row>
    <row r="49" spans="1:24" s="17" customFormat="1">
      <c r="A49" s="22"/>
      <c r="B49" s="22"/>
      <c r="C49" s="22"/>
      <c r="D49" s="22"/>
      <c r="E49" s="22"/>
      <c r="F49" s="22"/>
      <c r="G49" s="22"/>
      <c r="H49" s="22"/>
      <c r="I49" s="22"/>
      <c r="J49" s="22"/>
      <c r="K49" s="22"/>
      <c r="L49" s="22"/>
      <c r="M49" s="22"/>
      <c r="N49" s="45"/>
      <c r="O49" s="45"/>
      <c r="Q49" s="22"/>
      <c r="R49" s="22"/>
      <c r="S49" s="22"/>
      <c r="T49" s="22"/>
      <c r="U49" s="22"/>
      <c r="V49" s="22"/>
      <c r="W49" s="22"/>
      <c r="X49" s="22"/>
    </row>
    <row r="50" spans="1:24" s="17" customFormat="1">
      <c r="A50" s="22"/>
      <c r="B50" s="22"/>
      <c r="C50" s="22"/>
      <c r="D50" s="22"/>
      <c r="E50" s="22"/>
      <c r="F50" s="22"/>
      <c r="G50" s="22"/>
      <c r="H50" s="22"/>
      <c r="I50" s="22"/>
      <c r="J50" s="22"/>
      <c r="K50" s="22"/>
      <c r="L50" s="22"/>
      <c r="M50" s="22"/>
      <c r="N50" s="45"/>
      <c r="O50" s="45"/>
      <c r="Q50" s="22"/>
      <c r="R50" s="22"/>
      <c r="S50" s="22"/>
      <c r="T50" s="22"/>
      <c r="U50" s="22"/>
      <c r="V50" s="22"/>
      <c r="W50" s="22"/>
      <c r="X50" s="22"/>
    </row>
    <row r="51" spans="1:24" s="17" customFormat="1">
      <c r="A51" s="22"/>
      <c r="B51" s="22"/>
      <c r="C51" s="22"/>
      <c r="D51" s="22"/>
      <c r="E51" s="22"/>
      <c r="F51" s="22"/>
      <c r="G51" s="22"/>
      <c r="H51" s="22"/>
      <c r="I51" s="22"/>
      <c r="J51" s="22"/>
      <c r="K51" s="22"/>
      <c r="L51" s="22"/>
      <c r="M51" s="22"/>
      <c r="N51" s="45"/>
      <c r="O51" s="45"/>
      <c r="Q51" s="22"/>
      <c r="R51" s="22"/>
      <c r="S51" s="22"/>
      <c r="T51" s="22"/>
      <c r="U51" s="22"/>
      <c r="V51" s="22"/>
      <c r="W51" s="22"/>
      <c r="X51" s="22"/>
    </row>
    <row r="52" spans="1:24" s="17" customFormat="1">
      <c r="A52" s="22"/>
      <c r="B52" s="22"/>
      <c r="C52" s="22"/>
      <c r="D52" s="22"/>
      <c r="E52" s="22"/>
      <c r="F52" s="22"/>
      <c r="G52" s="22"/>
      <c r="H52" s="22"/>
      <c r="I52" s="22"/>
      <c r="J52" s="22"/>
      <c r="K52" s="22"/>
      <c r="L52" s="22"/>
      <c r="M52" s="22"/>
      <c r="N52" s="45"/>
      <c r="O52" s="45"/>
      <c r="Q52" s="22"/>
      <c r="R52" s="22"/>
      <c r="S52" s="22"/>
      <c r="T52" s="22"/>
      <c r="U52" s="22"/>
      <c r="V52" s="22"/>
      <c r="W52" s="22"/>
      <c r="X52" s="22"/>
    </row>
    <row r="53" spans="1:24" s="17" customFormat="1">
      <c r="A53" s="22"/>
      <c r="B53" s="22"/>
      <c r="C53" s="22"/>
      <c r="D53" s="22"/>
      <c r="E53" s="22"/>
      <c r="F53" s="22"/>
      <c r="G53" s="22"/>
      <c r="H53" s="22"/>
      <c r="I53" s="22"/>
      <c r="J53" s="22"/>
      <c r="K53" s="22"/>
      <c r="L53" s="22"/>
      <c r="M53" s="22"/>
      <c r="N53" s="45"/>
      <c r="O53" s="45"/>
      <c r="Q53" s="22"/>
      <c r="R53" s="22"/>
      <c r="S53" s="22"/>
      <c r="T53" s="22"/>
      <c r="U53" s="22"/>
      <c r="V53" s="22"/>
      <c r="W53" s="22"/>
      <c r="X53" s="22"/>
    </row>
    <row r="54" spans="1:24" s="17" customFormat="1">
      <c r="A54" s="22"/>
      <c r="B54" s="22"/>
      <c r="C54" s="22"/>
      <c r="D54" s="22"/>
      <c r="E54" s="22"/>
      <c r="F54" s="22"/>
      <c r="G54" s="22"/>
      <c r="H54" s="22"/>
      <c r="I54" s="22"/>
      <c r="J54" s="22"/>
      <c r="K54" s="22"/>
      <c r="L54" s="22"/>
      <c r="M54" s="22"/>
      <c r="N54" s="45"/>
      <c r="O54" s="45"/>
      <c r="Q54" s="22"/>
      <c r="R54" s="22"/>
      <c r="S54" s="22"/>
      <c r="T54" s="22"/>
      <c r="U54" s="22"/>
      <c r="V54" s="22"/>
      <c r="W54" s="22"/>
      <c r="X54" s="22"/>
    </row>
    <row r="55" spans="1:24" s="17" customFormat="1">
      <c r="A55" s="22"/>
      <c r="B55" s="22"/>
      <c r="C55" s="22"/>
      <c r="D55" s="22"/>
      <c r="E55" s="22"/>
      <c r="F55" s="22"/>
      <c r="G55" s="22"/>
      <c r="H55" s="22"/>
      <c r="I55" s="22"/>
      <c r="J55" s="22"/>
      <c r="K55" s="22"/>
      <c r="L55" s="22"/>
      <c r="M55" s="22"/>
      <c r="N55" s="45"/>
      <c r="O55" s="45"/>
      <c r="Q55" s="22"/>
      <c r="R55" s="22"/>
      <c r="S55" s="22"/>
      <c r="T55" s="22"/>
      <c r="U55" s="22"/>
      <c r="V55" s="22"/>
      <c r="W55" s="22"/>
      <c r="X55" s="22"/>
    </row>
    <row r="56" spans="1:24" s="17" customFormat="1">
      <c r="A56" s="22"/>
      <c r="B56" s="22"/>
      <c r="C56" s="22"/>
      <c r="D56" s="22"/>
      <c r="E56" s="22"/>
      <c r="F56" s="22"/>
      <c r="G56" s="22"/>
      <c r="H56" s="22"/>
      <c r="I56" s="22"/>
      <c r="J56" s="22"/>
      <c r="K56" s="22"/>
      <c r="L56" s="22"/>
      <c r="M56" s="22"/>
      <c r="N56" s="45"/>
      <c r="O56" s="45"/>
      <c r="Q56" s="22"/>
      <c r="R56" s="22"/>
      <c r="S56" s="22"/>
      <c r="T56" s="22"/>
      <c r="U56" s="22"/>
      <c r="V56" s="22"/>
      <c r="W56" s="22"/>
      <c r="X56" s="22"/>
    </row>
    <row r="57" spans="1:24" s="17" customFormat="1">
      <c r="A57" s="22"/>
      <c r="B57" s="22"/>
      <c r="C57" s="22"/>
      <c r="D57" s="22"/>
      <c r="E57" s="22"/>
      <c r="F57" s="22"/>
      <c r="G57" s="22"/>
      <c r="H57" s="22"/>
      <c r="I57" s="22"/>
      <c r="J57" s="22"/>
      <c r="K57" s="22"/>
      <c r="L57" s="22"/>
      <c r="M57" s="22"/>
      <c r="N57" s="45"/>
      <c r="O57" s="45"/>
      <c r="Q57" s="22"/>
      <c r="R57" s="22"/>
      <c r="S57" s="22"/>
      <c r="T57" s="22"/>
      <c r="U57" s="22"/>
      <c r="V57" s="22"/>
      <c r="W57" s="22"/>
      <c r="X57" s="22"/>
    </row>
    <row r="58" spans="1:24" s="17" customFormat="1">
      <c r="A58" s="22"/>
      <c r="B58" s="22"/>
      <c r="C58" s="22"/>
      <c r="D58" s="22"/>
      <c r="E58" s="22"/>
      <c r="F58" s="22"/>
      <c r="G58" s="22"/>
      <c r="H58" s="22"/>
      <c r="I58" s="22"/>
      <c r="J58" s="22"/>
      <c r="K58" s="22"/>
      <c r="L58" s="22"/>
      <c r="M58" s="22"/>
      <c r="N58" s="45"/>
      <c r="O58" s="45"/>
      <c r="Q58" s="22"/>
      <c r="R58" s="22"/>
      <c r="S58" s="22"/>
      <c r="T58" s="22"/>
      <c r="U58" s="22"/>
      <c r="V58" s="22"/>
      <c r="W58" s="22"/>
      <c r="X58" s="22"/>
    </row>
    <row r="59" spans="1:24" s="17" customFormat="1">
      <c r="A59" s="22"/>
      <c r="B59" s="22"/>
      <c r="C59" s="22"/>
      <c r="D59" s="22"/>
      <c r="E59" s="22"/>
      <c r="F59" s="22"/>
      <c r="G59" s="22"/>
      <c r="H59" s="22"/>
      <c r="I59" s="22"/>
      <c r="J59" s="22"/>
      <c r="K59" s="22"/>
      <c r="L59" s="22"/>
      <c r="M59" s="22"/>
      <c r="N59" s="45"/>
      <c r="O59" s="45"/>
      <c r="Q59" s="22"/>
      <c r="R59" s="22"/>
      <c r="S59" s="22"/>
      <c r="T59" s="22"/>
      <c r="U59" s="22"/>
      <c r="V59" s="22"/>
      <c r="W59" s="22"/>
      <c r="X59" s="22"/>
    </row>
    <row r="60" spans="1:24" s="17" customFormat="1">
      <c r="A60" s="22"/>
      <c r="B60" s="22"/>
      <c r="C60" s="22"/>
      <c r="D60" s="22"/>
      <c r="E60" s="22"/>
      <c r="F60" s="22"/>
      <c r="G60" s="22"/>
      <c r="H60" s="22"/>
      <c r="I60" s="22"/>
      <c r="J60" s="22"/>
      <c r="K60" s="22"/>
      <c r="L60" s="22"/>
      <c r="M60" s="22"/>
      <c r="N60" s="45"/>
      <c r="O60" s="45"/>
      <c r="Q60" s="22"/>
      <c r="R60" s="22"/>
      <c r="S60" s="22"/>
      <c r="T60" s="22"/>
      <c r="U60" s="22"/>
      <c r="V60" s="22"/>
      <c r="W60" s="22"/>
      <c r="X60" s="22"/>
    </row>
    <row r="61" spans="1:24" s="17" customFormat="1">
      <c r="A61" s="22"/>
      <c r="B61" s="22"/>
      <c r="C61" s="22"/>
      <c r="D61" s="22"/>
      <c r="E61" s="22"/>
      <c r="F61" s="22"/>
      <c r="G61" s="22"/>
      <c r="H61" s="22"/>
      <c r="I61" s="22"/>
      <c r="J61" s="22"/>
      <c r="K61" s="22"/>
      <c r="L61" s="22"/>
      <c r="M61" s="22"/>
      <c r="N61" s="45"/>
      <c r="O61" s="45"/>
      <c r="Q61" s="22"/>
      <c r="R61" s="22"/>
      <c r="S61" s="22"/>
      <c r="T61" s="22"/>
      <c r="U61" s="22"/>
      <c r="V61" s="22"/>
      <c r="W61" s="22"/>
      <c r="X61" s="22"/>
    </row>
    <row r="62" spans="1:24" s="17" customFormat="1">
      <c r="A62" s="22"/>
      <c r="B62" s="22"/>
      <c r="C62" s="22"/>
      <c r="D62" s="22"/>
      <c r="E62" s="22"/>
      <c r="F62" s="22"/>
      <c r="G62" s="22"/>
      <c r="H62" s="22"/>
      <c r="I62" s="22"/>
      <c r="J62" s="22"/>
      <c r="K62" s="22"/>
      <c r="L62" s="22"/>
      <c r="M62" s="22"/>
      <c r="N62" s="45"/>
      <c r="O62" s="45"/>
      <c r="Q62" s="22"/>
      <c r="R62" s="22"/>
      <c r="S62" s="22"/>
      <c r="T62" s="22"/>
      <c r="U62" s="22"/>
      <c r="V62" s="22"/>
      <c r="W62" s="22"/>
      <c r="X62" s="22"/>
    </row>
    <row r="63" spans="1:24" s="17" customFormat="1">
      <c r="A63" s="22"/>
      <c r="B63" s="22"/>
      <c r="C63" s="22"/>
      <c r="D63" s="22"/>
      <c r="E63" s="22"/>
      <c r="F63" s="22"/>
      <c r="G63" s="22"/>
      <c r="H63" s="22"/>
      <c r="I63" s="22"/>
      <c r="J63" s="22"/>
      <c r="K63" s="22"/>
      <c r="L63" s="22"/>
      <c r="M63" s="22"/>
      <c r="N63" s="45"/>
      <c r="O63" s="45"/>
      <c r="Q63" s="22"/>
      <c r="R63" s="22"/>
      <c r="S63" s="22"/>
      <c r="T63" s="22"/>
      <c r="U63" s="22"/>
      <c r="V63" s="22"/>
      <c r="W63" s="22"/>
      <c r="X63" s="22"/>
    </row>
    <row r="64" spans="1:24" s="17" customFormat="1">
      <c r="A64" s="22"/>
      <c r="B64" s="22"/>
      <c r="C64" s="22"/>
      <c r="D64" s="22"/>
      <c r="E64" s="22"/>
      <c r="F64" s="22"/>
      <c r="G64" s="22"/>
      <c r="H64" s="22"/>
      <c r="I64" s="22"/>
      <c r="J64" s="22"/>
      <c r="K64" s="22"/>
      <c r="L64" s="22"/>
      <c r="M64" s="22"/>
      <c r="N64" s="45"/>
      <c r="O64" s="45"/>
      <c r="Q64" s="22"/>
      <c r="R64" s="22"/>
      <c r="S64" s="22"/>
      <c r="T64" s="22"/>
      <c r="U64" s="22"/>
      <c r="V64" s="22"/>
      <c r="W64" s="22"/>
      <c r="X64" s="22"/>
    </row>
    <row r="65" spans="1:24" s="17" customFormat="1">
      <c r="A65" s="22"/>
      <c r="B65" s="22"/>
      <c r="C65" s="22"/>
      <c r="D65" s="22"/>
      <c r="E65" s="22"/>
      <c r="F65" s="22"/>
      <c r="G65" s="22"/>
      <c r="H65" s="22"/>
      <c r="I65" s="22"/>
      <c r="J65" s="22"/>
      <c r="K65" s="22"/>
      <c r="L65" s="22"/>
      <c r="M65" s="22"/>
      <c r="N65" s="45"/>
      <c r="O65" s="45"/>
      <c r="Q65" s="22"/>
      <c r="R65" s="22"/>
      <c r="S65" s="22"/>
      <c r="T65" s="22"/>
      <c r="U65" s="22"/>
      <c r="V65" s="22"/>
      <c r="W65" s="22"/>
      <c r="X65" s="22"/>
    </row>
    <row r="66" spans="1:24" s="17" customFormat="1">
      <c r="A66" s="22"/>
      <c r="B66" s="22"/>
      <c r="C66" s="22"/>
      <c r="D66" s="22"/>
      <c r="E66" s="22"/>
      <c r="F66" s="22"/>
      <c r="G66" s="22"/>
      <c r="H66" s="22"/>
      <c r="I66" s="22"/>
      <c r="J66" s="22"/>
      <c r="K66" s="22"/>
      <c r="L66" s="22"/>
      <c r="M66" s="22"/>
      <c r="N66" s="22"/>
      <c r="O66" s="22"/>
      <c r="P66" s="22"/>
      <c r="Q66" s="22"/>
      <c r="R66" s="22"/>
      <c r="S66" s="22"/>
      <c r="T66" s="22"/>
      <c r="U66" s="22"/>
      <c r="V66" s="22"/>
      <c r="W66" s="22"/>
      <c r="X66" s="22"/>
    </row>
    <row r="67" spans="1:24" s="17" customFormat="1">
      <c r="A67" s="22"/>
      <c r="B67" s="22"/>
      <c r="C67" s="22"/>
      <c r="D67" s="22"/>
      <c r="E67" s="22"/>
      <c r="F67" s="22"/>
      <c r="G67" s="22"/>
      <c r="H67" s="22"/>
      <c r="I67" s="22"/>
      <c r="J67" s="22"/>
      <c r="K67" s="22"/>
      <c r="L67" s="22"/>
      <c r="M67" s="22"/>
      <c r="N67" s="22"/>
      <c r="O67" s="22"/>
      <c r="P67" s="22"/>
      <c r="Q67" s="22"/>
      <c r="R67" s="22"/>
      <c r="S67" s="22"/>
      <c r="T67" s="22"/>
      <c r="U67" s="22"/>
      <c r="V67" s="22"/>
      <c r="W67" s="22"/>
      <c r="X67" s="22"/>
    </row>
    <row r="68" spans="1:24" s="17" customFormat="1">
      <c r="A68" s="22"/>
      <c r="B68" s="22"/>
      <c r="C68" s="22"/>
      <c r="D68" s="22"/>
      <c r="E68" s="22"/>
      <c r="F68" s="22"/>
      <c r="G68" s="22"/>
      <c r="H68" s="22"/>
      <c r="I68" s="22"/>
      <c r="J68" s="22"/>
      <c r="K68" s="22"/>
      <c r="L68" s="22"/>
      <c r="M68" s="22"/>
      <c r="N68" s="22"/>
      <c r="O68" s="22"/>
      <c r="P68" s="22"/>
      <c r="Q68" s="22"/>
      <c r="R68" s="22"/>
      <c r="S68" s="22"/>
      <c r="T68" s="22"/>
      <c r="U68" s="22"/>
      <c r="V68" s="22"/>
      <c r="W68" s="22"/>
      <c r="X68" s="22"/>
    </row>
    <row r="69" spans="1:24" s="17" customFormat="1">
      <c r="A69" s="22"/>
      <c r="B69" s="22"/>
      <c r="C69" s="22"/>
      <c r="D69" s="22"/>
      <c r="E69" s="22"/>
      <c r="F69" s="22"/>
      <c r="G69" s="22"/>
      <c r="H69" s="22"/>
      <c r="I69" s="22"/>
      <c r="J69" s="22"/>
      <c r="K69" s="22"/>
      <c r="L69" s="22"/>
      <c r="M69" s="22"/>
      <c r="N69" s="22"/>
      <c r="O69" s="22"/>
      <c r="P69" s="22"/>
      <c r="Q69" s="22"/>
      <c r="R69" s="22"/>
      <c r="S69" s="22"/>
      <c r="T69" s="22"/>
      <c r="U69" s="22"/>
      <c r="V69" s="22"/>
      <c r="W69" s="22"/>
      <c r="X69" s="22"/>
    </row>
    <row r="70" spans="1:24" s="17" customFormat="1">
      <c r="A70" s="22"/>
      <c r="B70" s="22"/>
      <c r="C70" s="22"/>
      <c r="D70" s="22"/>
      <c r="E70" s="22"/>
      <c r="F70" s="22"/>
      <c r="G70" s="22"/>
      <c r="H70" s="22"/>
      <c r="I70" s="22"/>
      <c r="J70" s="22"/>
      <c r="K70" s="22"/>
      <c r="L70" s="22"/>
      <c r="M70" s="22"/>
      <c r="N70" s="22"/>
      <c r="O70" s="22"/>
      <c r="P70" s="22"/>
      <c r="Q70" s="22"/>
      <c r="R70" s="22"/>
      <c r="S70" s="22"/>
      <c r="T70" s="22"/>
      <c r="U70" s="22"/>
      <c r="V70" s="22"/>
      <c r="W70" s="22"/>
      <c r="X70" s="22"/>
    </row>
    <row r="71" spans="1:24" s="17" customFormat="1">
      <c r="A71" s="22"/>
      <c r="B71" s="22"/>
      <c r="C71" s="22"/>
      <c r="D71" s="22"/>
      <c r="E71" s="22"/>
      <c r="F71" s="22"/>
      <c r="G71" s="22"/>
      <c r="H71" s="22"/>
      <c r="I71" s="22"/>
      <c r="J71" s="22"/>
      <c r="K71" s="22"/>
      <c r="L71" s="22"/>
      <c r="M71" s="22"/>
      <c r="N71" s="22"/>
      <c r="O71" s="22"/>
      <c r="P71" s="22"/>
      <c r="Q71" s="22"/>
      <c r="R71" s="22"/>
      <c r="S71" s="22"/>
      <c r="T71" s="22"/>
      <c r="U71" s="22"/>
      <c r="V71" s="22"/>
      <c r="W71" s="22"/>
      <c r="X71" s="22"/>
    </row>
    <row r="72" spans="1:24" s="17" customFormat="1">
      <c r="A72" s="22"/>
      <c r="B72" s="22"/>
      <c r="C72" s="22"/>
      <c r="D72" s="22"/>
      <c r="E72" s="22"/>
      <c r="F72" s="22"/>
      <c r="G72" s="22"/>
      <c r="H72" s="22"/>
      <c r="I72" s="22"/>
      <c r="J72" s="22"/>
      <c r="K72" s="22"/>
      <c r="L72" s="22"/>
      <c r="M72" s="22"/>
      <c r="N72" s="22"/>
      <c r="O72" s="22"/>
      <c r="P72" s="22"/>
      <c r="Q72" s="22"/>
      <c r="R72" s="22"/>
      <c r="S72" s="22"/>
      <c r="T72" s="22"/>
      <c r="U72" s="22"/>
      <c r="V72" s="22"/>
      <c r="W72" s="22"/>
      <c r="X72" s="22"/>
    </row>
    <row r="73" spans="1:24" s="17" customFormat="1">
      <c r="A73" s="22"/>
      <c r="B73" s="22"/>
      <c r="C73" s="22"/>
      <c r="D73" s="22"/>
      <c r="E73" s="22"/>
      <c r="F73" s="22"/>
      <c r="G73" s="22"/>
      <c r="H73" s="22"/>
      <c r="I73" s="22"/>
      <c r="J73" s="22"/>
      <c r="K73" s="22"/>
      <c r="L73" s="22"/>
      <c r="M73" s="22"/>
      <c r="N73" s="22"/>
      <c r="O73" s="22"/>
      <c r="P73" s="22"/>
      <c r="Q73" s="22"/>
      <c r="R73" s="22"/>
      <c r="S73" s="22"/>
      <c r="T73" s="22"/>
      <c r="U73" s="22"/>
      <c r="V73" s="22"/>
      <c r="W73" s="22"/>
      <c r="X73" s="22"/>
    </row>
    <row r="74" spans="1:24" s="17" customFormat="1">
      <c r="A74" s="22"/>
      <c r="B74" s="22"/>
      <c r="C74" s="22"/>
      <c r="D74" s="22"/>
      <c r="E74" s="22"/>
      <c r="F74" s="22"/>
      <c r="G74" s="22"/>
      <c r="H74" s="22"/>
      <c r="I74" s="22"/>
      <c r="J74" s="22"/>
      <c r="K74" s="22"/>
      <c r="L74" s="22"/>
      <c r="M74" s="22"/>
      <c r="N74" s="22"/>
      <c r="O74" s="22"/>
      <c r="P74" s="22"/>
      <c r="Q74" s="22"/>
      <c r="R74" s="22"/>
      <c r="S74" s="22"/>
      <c r="T74" s="22"/>
      <c r="U74" s="22"/>
      <c r="V74" s="22"/>
      <c r="W74" s="22"/>
      <c r="X74" s="22"/>
    </row>
    <row r="75" spans="1:24" s="17" customFormat="1">
      <c r="A75" s="22"/>
      <c r="B75" s="22"/>
      <c r="C75" s="22"/>
      <c r="D75" s="22"/>
      <c r="E75" s="22"/>
      <c r="F75" s="22"/>
      <c r="G75" s="22"/>
      <c r="H75" s="22"/>
      <c r="I75" s="22"/>
      <c r="J75" s="22"/>
      <c r="K75" s="22"/>
      <c r="L75" s="22"/>
      <c r="M75" s="22"/>
      <c r="N75" s="22"/>
      <c r="O75" s="22"/>
      <c r="P75" s="22"/>
      <c r="Q75" s="22"/>
      <c r="R75" s="22"/>
      <c r="S75" s="22"/>
      <c r="T75" s="22"/>
      <c r="U75" s="22"/>
      <c r="V75" s="22"/>
      <c r="W75" s="22"/>
      <c r="X75" s="22"/>
    </row>
    <row r="76" spans="1:24" s="17" customFormat="1">
      <c r="A76" s="22"/>
      <c r="B76" s="22"/>
      <c r="C76" s="22"/>
      <c r="D76" s="22"/>
      <c r="E76" s="22"/>
      <c r="F76" s="22"/>
      <c r="G76" s="22"/>
      <c r="H76" s="22"/>
      <c r="I76" s="22"/>
      <c r="J76" s="22"/>
      <c r="K76" s="22"/>
      <c r="L76" s="22"/>
      <c r="M76" s="22"/>
      <c r="N76" s="22"/>
      <c r="O76" s="22"/>
      <c r="P76" s="22"/>
      <c r="Q76" s="22"/>
      <c r="R76" s="22"/>
      <c r="S76" s="22"/>
      <c r="T76" s="22"/>
      <c r="U76" s="22"/>
      <c r="V76" s="22"/>
      <c r="W76" s="22"/>
      <c r="X76" s="22"/>
    </row>
    <row r="77" spans="1:24" s="17" customFormat="1">
      <c r="A77" s="22"/>
      <c r="B77" s="22"/>
      <c r="C77" s="22"/>
      <c r="D77" s="22"/>
      <c r="E77" s="22"/>
      <c r="F77" s="22"/>
      <c r="G77" s="22"/>
      <c r="H77" s="22"/>
      <c r="I77" s="22"/>
      <c r="J77" s="22"/>
      <c r="K77" s="22"/>
      <c r="L77" s="22"/>
      <c r="M77" s="22"/>
      <c r="N77" s="22"/>
      <c r="O77" s="22"/>
      <c r="P77" s="22"/>
      <c r="Q77" s="22"/>
      <c r="R77" s="22"/>
      <c r="S77" s="22"/>
      <c r="T77" s="22"/>
      <c r="U77" s="22"/>
      <c r="V77" s="22"/>
      <c r="W77" s="22"/>
      <c r="X77" s="22"/>
    </row>
    <row r="78" spans="1:24" s="17" customFormat="1">
      <c r="A78" s="22"/>
      <c r="B78" s="22"/>
      <c r="C78" s="22"/>
      <c r="D78" s="22"/>
      <c r="E78" s="22"/>
      <c r="F78" s="22"/>
      <c r="G78" s="22"/>
      <c r="H78" s="22"/>
      <c r="I78" s="22"/>
      <c r="J78" s="22"/>
      <c r="K78" s="22"/>
      <c r="L78" s="22"/>
      <c r="M78" s="22"/>
      <c r="N78" s="22"/>
      <c r="O78" s="22"/>
      <c r="P78" s="22"/>
      <c r="Q78" s="22"/>
      <c r="R78" s="22"/>
      <c r="S78" s="22"/>
      <c r="T78" s="22"/>
      <c r="U78" s="22"/>
      <c r="V78" s="22"/>
      <c r="W78" s="22"/>
      <c r="X78" s="22"/>
    </row>
    <row r="79" spans="1:24" s="17" customFormat="1">
      <c r="A79" s="22"/>
      <c r="B79" s="22"/>
      <c r="C79" s="22"/>
      <c r="D79" s="22"/>
      <c r="E79" s="22"/>
      <c r="F79" s="22"/>
      <c r="G79" s="22"/>
      <c r="H79" s="22"/>
      <c r="I79" s="22"/>
      <c r="J79" s="22"/>
      <c r="K79" s="22"/>
      <c r="L79" s="22"/>
      <c r="M79" s="22"/>
      <c r="N79" s="22"/>
      <c r="O79" s="22"/>
      <c r="P79" s="22"/>
      <c r="Q79" s="22"/>
      <c r="R79" s="22"/>
      <c r="S79" s="22"/>
      <c r="T79" s="22"/>
      <c r="U79" s="22"/>
      <c r="V79" s="22"/>
      <c r="W79" s="22"/>
      <c r="X79" s="22"/>
    </row>
    <row r="80" spans="1:24" s="17" customFormat="1">
      <c r="A80" s="22"/>
      <c r="B80" s="22"/>
      <c r="C80" s="22"/>
      <c r="D80" s="22"/>
      <c r="E80" s="22"/>
      <c r="F80" s="22"/>
      <c r="G80" s="22"/>
      <c r="H80" s="22"/>
      <c r="I80" s="22"/>
      <c r="J80" s="22"/>
      <c r="K80" s="22"/>
      <c r="L80" s="22"/>
      <c r="M80" s="22"/>
      <c r="N80" s="22"/>
      <c r="O80" s="22"/>
      <c r="P80" s="22"/>
      <c r="Q80" s="22"/>
      <c r="R80" s="22"/>
      <c r="S80" s="22"/>
      <c r="T80" s="22"/>
      <c r="U80" s="22"/>
      <c r="V80" s="22"/>
      <c r="W80" s="22"/>
      <c r="X80" s="22"/>
    </row>
    <row r="81" spans="1:24" s="17" customFormat="1">
      <c r="A81" s="22"/>
      <c r="B81" s="22"/>
      <c r="C81" s="22"/>
      <c r="D81" s="22"/>
      <c r="E81" s="22"/>
      <c r="F81" s="22"/>
      <c r="G81" s="22"/>
      <c r="H81" s="22"/>
      <c r="I81" s="22"/>
      <c r="J81" s="22"/>
      <c r="K81" s="22"/>
      <c r="L81" s="22"/>
      <c r="M81" s="22"/>
      <c r="N81" s="22"/>
      <c r="O81" s="22"/>
      <c r="P81" s="22"/>
      <c r="Q81" s="22"/>
      <c r="R81" s="22"/>
      <c r="S81" s="22"/>
      <c r="T81" s="22"/>
      <c r="U81" s="22"/>
      <c r="V81" s="22"/>
      <c r="W81" s="22"/>
      <c r="X81" s="22"/>
    </row>
    <row r="82" spans="1:24" s="17" customFormat="1">
      <c r="A82" s="22"/>
      <c r="B82" s="22"/>
      <c r="C82" s="22"/>
      <c r="D82" s="22"/>
      <c r="E82" s="22"/>
      <c r="F82" s="22"/>
      <c r="G82" s="22"/>
      <c r="H82" s="22"/>
      <c r="I82" s="22"/>
      <c r="J82" s="22"/>
      <c r="K82" s="22"/>
      <c r="L82" s="22"/>
      <c r="M82" s="22"/>
      <c r="N82" s="22"/>
      <c r="O82" s="22"/>
      <c r="P82" s="22"/>
      <c r="Q82" s="22"/>
      <c r="R82" s="22"/>
      <c r="S82" s="22"/>
      <c r="T82" s="22"/>
      <c r="U82" s="22"/>
      <c r="V82" s="22"/>
      <c r="W82" s="22"/>
      <c r="X82" s="22"/>
    </row>
    <row r="83" spans="1:24" s="17" customFormat="1">
      <c r="A83" s="22"/>
      <c r="B83" s="22"/>
      <c r="C83" s="22"/>
      <c r="D83" s="22"/>
      <c r="E83" s="22"/>
      <c r="F83" s="22"/>
      <c r="G83" s="22"/>
      <c r="H83" s="22"/>
      <c r="I83" s="22"/>
      <c r="J83" s="22"/>
      <c r="K83" s="22"/>
      <c r="L83" s="22"/>
      <c r="M83" s="22"/>
      <c r="N83" s="22"/>
      <c r="O83" s="22"/>
      <c r="P83" s="22"/>
      <c r="Q83" s="22"/>
      <c r="R83" s="22"/>
      <c r="S83" s="22"/>
      <c r="T83" s="22"/>
      <c r="U83" s="22"/>
      <c r="V83" s="22"/>
      <c r="W83" s="22"/>
      <c r="X83" s="22"/>
    </row>
    <row r="84" spans="1:24" s="17" customFormat="1">
      <c r="A84" s="22"/>
      <c r="B84" s="22"/>
      <c r="C84" s="22"/>
      <c r="D84" s="22"/>
      <c r="E84" s="22"/>
      <c r="F84" s="22"/>
      <c r="G84" s="22"/>
      <c r="H84" s="22"/>
      <c r="I84" s="22"/>
      <c r="J84" s="22"/>
      <c r="K84" s="22"/>
      <c r="L84" s="22"/>
      <c r="M84" s="22"/>
      <c r="N84" s="22"/>
      <c r="O84" s="22"/>
      <c r="P84" s="22"/>
      <c r="Q84" s="22"/>
      <c r="R84" s="22"/>
      <c r="S84" s="22"/>
      <c r="T84" s="22"/>
      <c r="U84" s="22"/>
      <c r="V84" s="22"/>
      <c r="W84" s="22"/>
      <c r="X84" s="22"/>
    </row>
    <row r="85" spans="1:24" s="17" customFormat="1">
      <c r="A85" s="22"/>
      <c r="B85" s="22"/>
      <c r="C85" s="22"/>
      <c r="D85" s="22"/>
      <c r="E85" s="22"/>
      <c r="F85" s="22"/>
      <c r="G85" s="22"/>
      <c r="H85" s="22"/>
      <c r="I85" s="22"/>
      <c r="J85" s="22"/>
      <c r="K85" s="22"/>
      <c r="L85" s="22"/>
      <c r="M85" s="22"/>
      <c r="N85" s="22"/>
      <c r="O85" s="22"/>
      <c r="P85" s="22"/>
      <c r="Q85" s="22"/>
      <c r="R85" s="22"/>
      <c r="S85" s="22"/>
      <c r="T85" s="22"/>
      <c r="U85" s="22"/>
      <c r="V85" s="22"/>
      <c r="W85" s="22"/>
      <c r="X85" s="22"/>
    </row>
    <row r="86" spans="1:24" s="17" customFormat="1">
      <c r="A86" s="22"/>
      <c r="B86" s="22"/>
      <c r="C86" s="22"/>
      <c r="D86" s="22"/>
      <c r="E86" s="22"/>
      <c r="F86" s="22"/>
      <c r="G86" s="22"/>
      <c r="H86" s="22"/>
      <c r="I86" s="22"/>
      <c r="J86" s="22"/>
      <c r="K86" s="22"/>
      <c r="L86" s="22"/>
      <c r="M86" s="22"/>
      <c r="N86" s="22"/>
      <c r="O86" s="22"/>
      <c r="P86" s="22"/>
      <c r="Q86" s="22"/>
      <c r="R86" s="22"/>
      <c r="S86" s="22"/>
      <c r="T86" s="22"/>
      <c r="U86" s="22"/>
      <c r="V86" s="22"/>
      <c r="W86" s="22"/>
      <c r="X86" s="22"/>
    </row>
    <row r="87" spans="1:24" s="17" customFormat="1">
      <c r="A87" s="22"/>
      <c r="B87" s="22"/>
      <c r="C87" s="22"/>
      <c r="D87" s="22"/>
      <c r="E87" s="22"/>
      <c r="F87" s="22"/>
      <c r="G87" s="22"/>
      <c r="H87" s="22"/>
      <c r="I87" s="22"/>
      <c r="J87" s="22"/>
      <c r="K87" s="22"/>
      <c r="L87" s="22"/>
      <c r="M87" s="22"/>
      <c r="N87" s="22"/>
      <c r="O87" s="22"/>
      <c r="P87" s="22"/>
      <c r="Q87" s="22"/>
      <c r="R87" s="22"/>
      <c r="S87" s="22"/>
      <c r="T87" s="22"/>
      <c r="U87" s="22"/>
      <c r="V87" s="22"/>
      <c r="W87" s="22"/>
      <c r="X87" s="22"/>
    </row>
    <row r="88" spans="1:24" s="17" customFormat="1">
      <c r="A88" s="22"/>
      <c r="B88" s="22"/>
      <c r="C88" s="22"/>
      <c r="D88" s="22"/>
      <c r="E88" s="22"/>
      <c r="F88" s="22"/>
      <c r="G88" s="22"/>
      <c r="H88" s="22"/>
      <c r="I88" s="22"/>
      <c r="J88" s="22"/>
      <c r="K88" s="22"/>
      <c r="L88" s="22"/>
      <c r="M88" s="22"/>
      <c r="N88" s="22"/>
      <c r="O88" s="22"/>
      <c r="P88" s="22"/>
      <c r="Q88" s="22"/>
      <c r="R88" s="22"/>
      <c r="S88" s="22"/>
      <c r="T88" s="22"/>
      <c r="U88" s="22"/>
      <c r="V88" s="22"/>
      <c r="W88" s="22"/>
      <c r="X88" s="22"/>
    </row>
    <row r="89" spans="1:24" s="17" customFormat="1">
      <c r="A89" s="22"/>
      <c r="B89" s="22"/>
      <c r="C89" s="22"/>
      <c r="D89" s="22"/>
      <c r="E89" s="22"/>
      <c r="F89" s="22"/>
      <c r="G89" s="22"/>
      <c r="H89" s="22"/>
      <c r="I89" s="22"/>
      <c r="J89" s="22"/>
      <c r="K89" s="22"/>
      <c r="L89" s="22"/>
      <c r="M89" s="22"/>
      <c r="N89" s="22"/>
      <c r="O89" s="22"/>
      <c r="P89" s="22"/>
      <c r="Q89" s="22"/>
      <c r="R89" s="22"/>
      <c r="S89" s="22"/>
      <c r="T89" s="22"/>
      <c r="U89" s="22"/>
      <c r="V89" s="22"/>
      <c r="W89" s="22"/>
      <c r="X89" s="22"/>
    </row>
    <row r="90" spans="1:24" s="17" customFormat="1">
      <c r="A90" s="22"/>
      <c r="B90" s="22"/>
      <c r="C90" s="22"/>
      <c r="D90" s="22"/>
      <c r="E90" s="22"/>
      <c r="F90" s="22"/>
      <c r="G90" s="22"/>
      <c r="H90" s="22"/>
      <c r="I90" s="22"/>
      <c r="J90" s="22"/>
      <c r="K90" s="22"/>
      <c r="L90" s="22"/>
      <c r="M90" s="22"/>
      <c r="N90" s="22"/>
      <c r="O90" s="22"/>
      <c r="P90" s="22"/>
      <c r="Q90" s="22"/>
      <c r="R90" s="22"/>
      <c r="S90" s="22"/>
      <c r="T90" s="22"/>
      <c r="U90" s="22"/>
      <c r="V90" s="22"/>
      <c r="W90" s="22"/>
      <c r="X90" s="22"/>
    </row>
    <row r="91" spans="1:24" s="17" customFormat="1">
      <c r="A91" s="22"/>
      <c r="B91" s="22"/>
      <c r="C91" s="22"/>
      <c r="D91" s="22"/>
      <c r="E91" s="22"/>
      <c r="F91" s="22"/>
      <c r="G91" s="22"/>
      <c r="H91" s="22"/>
      <c r="I91" s="22"/>
      <c r="J91" s="22"/>
      <c r="K91" s="22"/>
      <c r="L91" s="22"/>
      <c r="M91" s="22"/>
      <c r="N91" s="22"/>
      <c r="O91" s="22"/>
      <c r="P91" s="22"/>
      <c r="Q91" s="22"/>
      <c r="R91" s="22"/>
      <c r="S91" s="22"/>
      <c r="T91" s="22"/>
      <c r="U91" s="22"/>
      <c r="V91" s="22"/>
      <c r="W91" s="22"/>
      <c r="X91" s="22"/>
    </row>
    <row r="92" spans="1:24" s="17" customFormat="1">
      <c r="A92" s="22"/>
      <c r="B92" s="22"/>
      <c r="C92" s="22"/>
      <c r="D92" s="22"/>
      <c r="E92" s="22"/>
      <c r="F92" s="22"/>
      <c r="G92" s="22"/>
      <c r="H92" s="22"/>
      <c r="I92" s="22"/>
      <c r="J92" s="22"/>
      <c r="K92" s="22"/>
      <c r="L92" s="22"/>
      <c r="M92" s="22"/>
      <c r="N92" s="22"/>
      <c r="O92" s="22"/>
      <c r="P92" s="22"/>
      <c r="Q92" s="22"/>
      <c r="R92" s="22"/>
      <c r="S92" s="22"/>
      <c r="T92" s="22"/>
      <c r="U92" s="22"/>
      <c r="V92" s="22"/>
      <c r="W92" s="22"/>
      <c r="X92" s="22"/>
    </row>
    <row r="93" spans="1:24" s="17" customFormat="1">
      <c r="A93" s="22"/>
      <c r="B93" s="22"/>
      <c r="C93" s="22"/>
      <c r="D93" s="22"/>
      <c r="E93" s="22"/>
      <c r="F93" s="22"/>
      <c r="G93" s="22"/>
      <c r="H93" s="22"/>
      <c r="I93" s="22"/>
      <c r="J93" s="22"/>
      <c r="K93" s="22"/>
      <c r="L93" s="22"/>
      <c r="M93" s="22"/>
      <c r="N93" s="22"/>
      <c r="O93" s="22"/>
      <c r="P93" s="22"/>
      <c r="Q93" s="22"/>
      <c r="R93" s="22"/>
      <c r="S93" s="22"/>
      <c r="T93" s="22"/>
      <c r="U93" s="22"/>
      <c r="V93" s="22"/>
      <c r="W93" s="22"/>
      <c r="X93" s="22"/>
    </row>
    <row r="94" spans="1:24" s="17" customFormat="1">
      <c r="A94" s="22"/>
      <c r="B94" s="22"/>
      <c r="C94" s="22"/>
      <c r="D94" s="22"/>
      <c r="E94" s="22"/>
      <c r="F94" s="22"/>
      <c r="G94" s="22"/>
      <c r="H94" s="22"/>
      <c r="I94" s="22"/>
      <c r="J94" s="22"/>
      <c r="K94" s="22"/>
      <c r="L94" s="22"/>
      <c r="M94" s="22"/>
      <c r="N94" s="22"/>
      <c r="O94" s="22"/>
      <c r="P94" s="22"/>
      <c r="Q94" s="22"/>
      <c r="R94" s="22"/>
      <c r="S94" s="22"/>
      <c r="T94" s="22"/>
      <c r="U94" s="22"/>
      <c r="V94" s="22"/>
      <c r="W94" s="22"/>
      <c r="X94" s="22"/>
    </row>
    <row r="95" spans="1:24" s="17" customFormat="1">
      <c r="A95" s="22"/>
      <c r="B95" s="22"/>
      <c r="C95" s="22"/>
      <c r="D95" s="22"/>
      <c r="E95" s="22"/>
      <c r="F95" s="22"/>
      <c r="G95" s="22"/>
      <c r="H95" s="22"/>
      <c r="I95" s="22"/>
      <c r="J95" s="22"/>
      <c r="K95" s="22"/>
      <c r="L95" s="22"/>
      <c r="M95" s="22"/>
      <c r="N95" s="22"/>
      <c r="O95" s="22"/>
      <c r="P95" s="22"/>
      <c r="Q95" s="22"/>
      <c r="R95" s="22"/>
      <c r="S95" s="22"/>
      <c r="T95" s="22"/>
      <c r="U95" s="22"/>
      <c r="V95" s="22"/>
      <c r="W95" s="22"/>
      <c r="X95" s="22"/>
    </row>
    <row r="96" spans="1:24" s="17" customFormat="1">
      <c r="A96" s="22"/>
      <c r="B96" s="22"/>
      <c r="C96" s="22"/>
      <c r="D96" s="22"/>
      <c r="E96" s="22"/>
      <c r="F96" s="22"/>
      <c r="G96" s="22"/>
      <c r="H96" s="22"/>
      <c r="I96" s="22"/>
      <c r="J96" s="22"/>
      <c r="K96" s="22"/>
      <c r="L96" s="22"/>
      <c r="M96" s="22"/>
      <c r="N96" s="22"/>
      <c r="O96" s="22"/>
      <c r="P96" s="22"/>
      <c r="Q96" s="22"/>
      <c r="R96" s="22"/>
      <c r="S96" s="22"/>
      <c r="T96" s="22"/>
      <c r="U96" s="22"/>
      <c r="V96" s="22"/>
      <c r="W96" s="22"/>
      <c r="X96" s="22"/>
    </row>
    <row r="97" spans="1:24" s="17" customFormat="1">
      <c r="A97" s="22"/>
      <c r="B97" s="22"/>
      <c r="C97" s="22"/>
      <c r="D97" s="22"/>
      <c r="E97" s="22"/>
      <c r="F97" s="22"/>
      <c r="G97" s="22"/>
      <c r="H97" s="22"/>
      <c r="I97" s="22"/>
      <c r="J97" s="22"/>
      <c r="K97" s="22"/>
      <c r="L97" s="22"/>
      <c r="M97" s="22"/>
      <c r="N97" s="22"/>
      <c r="O97" s="22"/>
      <c r="P97" s="22"/>
      <c r="Q97" s="22"/>
      <c r="R97" s="22"/>
      <c r="S97" s="22"/>
      <c r="T97" s="22"/>
      <c r="U97" s="22"/>
      <c r="V97" s="22"/>
      <c r="W97" s="22"/>
      <c r="X97" s="22"/>
    </row>
    <row r="98" spans="1:24" s="17" customFormat="1">
      <c r="A98" s="22"/>
      <c r="B98" s="22"/>
      <c r="C98" s="22"/>
      <c r="D98" s="22"/>
      <c r="E98" s="22"/>
      <c r="F98" s="22"/>
      <c r="G98" s="22"/>
      <c r="H98" s="22"/>
      <c r="I98" s="22"/>
      <c r="J98" s="22"/>
      <c r="K98" s="22"/>
      <c r="L98" s="22"/>
      <c r="M98" s="22"/>
      <c r="N98" s="22"/>
      <c r="O98" s="22"/>
      <c r="P98" s="22"/>
      <c r="Q98" s="22"/>
      <c r="R98" s="22"/>
      <c r="S98" s="22"/>
      <c r="T98" s="22"/>
      <c r="U98" s="22"/>
      <c r="V98" s="22"/>
      <c r="W98" s="22"/>
      <c r="X98" s="22"/>
    </row>
    <row r="99" spans="1:24" s="17" customFormat="1">
      <c r="A99" s="22"/>
      <c r="B99" s="22"/>
      <c r="C99" s="22"/>
      <c r="D99" s="22"/>
      <c r="E99" s="22"/>
      <c r="F99" s="22"/>
      <c r="G99" s="22"/>
      <c r="H99" s="22"/>
      <c r="I99" s="22"/>
      <c r="J99" s="22"/>
      <c r="K99" s="22"/>
      <c r="L99" s="22"/>
      <c r="M99" s="22"/>
      <c r="N99" s="22"/>
      <c r="O99" s="22"/>
      <c r="P99" s="22"/>
      <c r="Q99" s="22"/>
      <c r="R99" s="22"/>
      <c r="S99" s="22"/>
      <c r="T99" s="22"/>
      <c r="U99" s="22"/>
      <c r="V99" s="22"/>
      <c r="W99" s="22"/>
      <c r="X99" s="22"/>
    </row>
  </sheetData>
  <sheetProtection selectLockedCells="1"/>
  <mergeCells count="38">
    <mergeCell ref="W6:W11"/>
    <mergeCell ref="Q14:R14"/>
    <mergeCell ref="Q16:R16"/>
    <mergeCell ref="T8:T11"/>
    <mergeCell ref="U8:U11"/>
    <mergeCell ref="V8:V11"/>
    <mergeCell ref="Q12:R12"/>
    <mergeCell ref="Q13:R13"/>
    <mergeCell ref="S6:V7"/>
    <mergeCell ref="Q15:R15"/>
    <mergeCell ref="O8:O11"/>
    <mergeCell ref="S8:S11"/>
    <mergeCell ref="J8:J11"/>
    <mergeCell ref="J6:L6"/>
    <mergeCell ref="M6:O7"/>
    <mergeCell ref="P6:P11"/>
    <mergeCell ref="Q6:R11"/>
    <mergeCell ref="J7:L7"/>
    <mergeCell ref="K8:K11"/>
    <mergeCell ref="L8:L11"/>
    <mergeCell ref="M8:M11"/>
    <mergeCell ref="N8:N11"/>
    <mergeCell ref="A3:H3"/>
    <mergeCell ref="I3:P3"/>
    <mergeCell ref="Q3:X3"/>
    <mergeCell ref="Q4:X4"/>
    <mergeCell ref="A6:A11"/>
    <mergeCell ref="B6:B11"/>
    <mergeCell ref="C6:C11"/>
    <mergeCell ref="D6:G6"/>
    <mergeCell ref="H6:H11"/>
    <mergeCell ref="I6:I11"/>
    <mergeCell ref="X6:X11"/>
    <mergeCell ref="D7:G7"/>
    <mergeCell ref="D8:D11"/>
    <mergeCell ref="E8:E11"/>
    <mergeCell ref="F8:F11"/>
    <mergeCell ref="G8:G11"/>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2" manualBreakCount="2">
    <brk id="8" max="43" man="1"/>
    <brk id="16" max="4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Q102"/>
  <sheetViews>
    <sheetView view="pageBreakPreview" zoomScaleNormal="100" zoomScaleSheetLayoutView="100" workbookViewId="0">
      <selection activeCell="O42" sqref="O42"/>
    </sheetView>
  </sheetViews>
  <sheetFormatPr defaultRowHeight="11.25"/>
  <cols>
    <col min="1" max="1" width="4.625" style="63" customWidth="1"/>
    <col min="2" max="2" width="7.625" style="63" customWidth="1"/>
    <col min="3" max="3" width="5.625" style="59" customWidth="1"/>
    <col min="4" max="4" width="8.625" style="59" customWidth="1"/>
    <col min="5" max="5" width="5.625" style="59" customWidth="1"/>
    <col min="6" max="6" width="8.625" style="59" customWidth="1"/>
    <col min="7" max="7" width="9.125" style="59" customWidth="1"/>
    <col min="8" max="8" width="8.625" style="59" customWidth="1"/>
    <col min="9" max="9" width="6.5" style="59" customWidth="1"/>
    <col min="10" max="11" width="8.625" style="59" customWidth="1"/>
    <col min="12" max="12" width="1.625" style="60" hidden="1" customWidth="1"/>
    <col min="13" max="16384" width="9" style="60"/>
  </cols>
  <sheetData>
    <row r="1" spans="1:12" s="594" customFormat="1" ht="14.1" customHeight="1">
      <c r="A1" s="592"/>
      <c r="B1" s="592"/>
      <c r="C1" s="593"/>
      <c r="D1" s="593"/>
      <c r="E1" s="593"/>
      <c r="F1" s="593"/>
      <c r="G1" s="593"/>
      <c r="H1" s="593"/>
      <c r="I1" s="593"/>
      <c r="J1" s="593"/>
      <c r="K1" s="589" t="s">
        <v>525</v>
      </c>
    </row>
    <row r="2" spans="1:12" ht="14.1" customHeight="1"/>
    <row r="3" spans="1:12" s="662" customFormat="1" ht="20.100000000000001" customHeight="1">
      <c r="A3" s="1514" t="s">
        <v>770</v>
      </c>
      <c r="B3" s="1514"/>
      <c r="C3" s="1514"/>
      <c r="D3" s="1514"/>
      <c r="E3" s="1514"/>
      <c r="F3" s="1514"/>
      <c r="G3" s="1514"/>
      <c r="H3" s="1514"/>
      <c r="I3" s="1514"/>
      <c r="J3" s="1514"/>
      <c r="K3" s="1514"/>
      <c r="L3" s="1514"/>
    </row>
    <row r="4" spans="1:12" s="663" customFormat="1" ht="24" customHeight="1">
      <c r="A4" s="1513" t="s">
        <v>771</v>
      </c>
      <c r="B4" s="1513"/>
      <c r="C4" s="1513"/>
      <c r="D4" s="1513"/>
      <c r="E4" s="1513"/>
      <c r="F4" s="1513"/>
      <c r="G4" s="1513"/>
      <c r="H4" s="1513"/>
      <c r="I4" s="1513"/>
      <c r="J4" s="1513"/>
      <c r="K4" s="1513"/>
      <c r="L4" s="1513"/>
    </row>
    <row r="5" spans="1:12" s="12" customFormat="1" ht="18" customHeight="1" thickBot="1">
      <c r="A5" s="12" t="s">
        <v>41</v>
      </c>
      <c r="E5" s="236"/>
      <c r="F5" s="236"/>
      <c r="G5" s="236"/>
      <c r="K5" s="32" t="s">
        <v>42</v>
      </c>
    </row>
    <row r="6" spans="1:12" s="237" customFormat="1" ht="12.75" customHeight="1">
      <c r="A6" s="1639" t="s">
        <v>103</v>
      </c>
      <c r="B6" s="1655"/>
      <c r="C6" s="1653" t="s">
        <v>883</v>
      </c>
      <c r="D6" s="1652"/>
      <c r="E6" s="1652" t="s">
        <v>888</v>
      </c>
      <c r="F6" s="1652"/>
      <c r="G6" s="1652"/>
      <c r="H6" s="1652"/>
      <c r="I6" s="1652"/>
      <c r="J6" s="1648" t="s">
        <v>893</v>
      </c>
      <c r="K6" s="1649" t="s">
        <v>892</v>
      </c>
      <c r="L6" s="1639"/>
    </row>
    <row r="7" spans="1:12" s="237" customFormat="1" ht="11.25" customHeight="1">
      <c r="A7" s="1656"/>
      <c r="B7" s="1657"/>
      <c r="C7" s="1654"/>
      <c r="D7" s="1643"/>
      <c r="E7" s="1643"/>
      <c r="F7" s="1643"/>
      <c r="G7" s="1643"/>
      <c r="H7" s="1643"/>
      <c r="I7" s="1643"/>
      <c r="J7" s="1642"/>
      <c r="K7" s="1650"/>
      <c r="L7" s="1640"/>
    </row>
    <row r="8" spans="1:12" s="237" customFormat="1" ht="12.75" customHeight="1">
      <c r="A8" s="1656"/>
      <c r="B8" s="1657"/>
      <c r="C8" s="1660" t="s">
        <v>884</v>
      </c>
      <c r="D8" s="1642" t="s">
        <v>885</v>
      </c>
      <c r="E8" s="1642" t="s">
        <v>886</v>
      </c>
      <c r="F8" s="1642" t="s">
        <v>887</v>
      </c>
      <c r="G8" s="1643"/>
      <c r="H8" s="1643"/>
      <c r="I8" s="1643"/>
      <c r="J8" s="1642"/>
      <c r="K8" s="1650"/>
      <c r="L8" s="1640"/>
    </row>
    <row r="9" spans="1:12" s="237" customFormat="1" ht="12.75" customHeight="1">
      <c r="A9" s="1656"/>
      <c r="B9" s="1657"/>
      <c r="C9" s="1660"/>
      <c r="D9" s="1642"/>
      <c r="E9" s="1643"/>
      <c r="F9" s="1644"/>
      <c r="G9" s="1643"/>
      <c r="H9" s="1643"/>
      <c r="I9" s="1643"/>
      <c r="J9" s="1642"/>
      <c r="K9" s="1650"/>
      <c r="L9" s="1640"/>
    </row>
    <row r="10" spans="1:12" s="237" customFormat="1" ht="22.5" customHeight="1">
      <c r="A10" s="1656"/>
      <c r="B10" s="1657"/>
      <c r="C10" s="1660"/>
      <c r="D10" s="1642"/>
      <c r="E10" s="1643"/>
      <c r="F10" s="1646"/>
      <c r="G10" s="1637" t="s">
        <v>889</v>
      </c>
      <c r="H10" s="1637" t="s">
        <v>890</v>
      </c>
      <c r="I10" s="1637" t="s">
        <v>891</v>
      </c>
      <c r="J10" s="1642"/>
      <c r="K10" s="1650"/>
      <c r="L10" s="1640"/>
    </row>
    <row r="11" spans="1:12" s="237" customFormat="1" ht="22.5" customHeight="1">
      <c r="A11" s="1658"/>
      <c r="B11" s="1659"/>
      <c r="C11" s="1661"/>
      <c r="D11" s="1647"/>
      <c r="E11" s="1645"/>
      <c r="F11" s="1647"/>
      <c r="G11" s="1638"/>
      <c r="H11" s="1638"/>
      <c r="I11" s="1638"/>
      <c r="J11" s="1647"/>
      <c r="K11" s="1651"/>
      <c r="L11" s="1641"/>
    </row>
    <row r="12" spans="1:12" s="14" customFormat="1" ht="16.7" customHeight="1">
      <c r="A12" s="1664" t="s">
        <v>481</v>
      </c>
      <c r="B12" s="1665"/>
      <c r="C12" s="238">
        <v>73</v>
      </c>
      <c r="D12" s="238">
        <v>4110000</v>
      </c>
      <c r="E12" s="238">
        <v>73</v>
      </c>
      <c r="F12" s="238">
        <v>4110000</v>
      </c>
      <c r="G12" s="238">
        <v>752000</v>
      </c>
      <c r="H12" s="238">
        <v>3358000</v>
      </c>
      <c r="I12" s="238">
        <v>0</v>
      </c>
      <c r="J12" s="82">
        <v>4110000</v>
      </c>
      <c r="K12" s="239">
        <v>10950</v>
      </c>
      <c r="L12" s="667" t="s">
        <v>167</v>
      </c>
    </row>
    <row r="13" spans="1:12" s="14" customFormat="1" ht="16.7" customHeight="1">
      <c r="A13" s="1664" t="s">
        <v>482</v>
      </c>
      <c r="B13" s="1665"/>
      <c r="C13" s="238">
        <v>160</v>
      </c>
      <c r="D13" s="238">
        <v>6800000</v>
      </c>
      <c r="E13" s="238">
        <v>160</v>
      </c>
      <c r="F13" s="238">
        <v>6500000</v>
      </c>
      <c r="G13" s="238">
        <v>2240000</v>
      </c>
      <c r="H13" s="238">
        <v>4320000</v>
      </c>
      <c r="I13" s="238">
        <v>0</v>
      </c>
      <c r="J13" s="82">
        <v>6800000</v>
      </c>
      <c r="K13" s="239">
        <v>24000</v>
      </c>
      <c r="L13" s="667" t="s">
        <v>167</v>
      </c>
    </row>
    <row r="14" spans="1:12" s="14" customFormat="1" ht="16.7" customHeight="1">
      <c r="A14" s="1664" t="s">
        <v>502</v>
      </c>
      <c r="B14" s="1665"/>
      <c r="C14" s="238">
        <v>66</v>
      </c>
      <c r="D14" s="238">
        <v>3165000</v>
      </c>
      <c r="E14" s="238">
        <v>66</v>
      </c>
      <c r="F14" s="238">
        <v>3165000</v>
      </c>
      <c r="G14" s="238">
        <v>1499000</v>
      </c>
      <c r="H14" s="238">
        <v>1666000</v>
      </c>
      <c r="I14" s="238">
        <v>0</v>
      </c>
      <c r="J14" s="82">
        <v>3165000</v>
      </c>
      <c r="K14" s="239">
        <v>9900</v>
      </c>
      <c r="L14" s="667" t="s">
        <v>167</v>
      </c>
    </row>
    <row r="15" spans="1:12" s="14" customFormat="1" ht="16.7" customHeight="1">
      <c r="A15" s="1664" t="s">
        <v>606</v>
      </c>
      <c r="B15" s="1665"/>
      <c r="C15" s="238">
        <v>208</v>
      </c>
      <c r="D15" s="238">
        <v>9196231</v>
      </c>
      <c r="E15" s="238">
        <v>223</v>
      </c>
      <c r="F15" s="238">
        <v>9196231</v>
      </c>
      <c r="G15" s="238">
        <v>2447407</v>
      </c>
      <c r="H15" s="238">
        <v>6748824</v>
      </c>
      <c r="I15" s="238">
        <v>0</v>
      </c>
      <c r="J15" s="82">
        <v>9196231</v>
      </c>
      <c r="K15" s="239">
        <v>31932</v>
      </c>
      <c r="L15" s="758" t="s">
        <v>167</v>
      </c>
    </row>
    <row r="16" spans="1:12" s="14" customFormat="1" ht="16.7" customHeight="1">
      <c r="A16" s="1662" t="s">
        <v>832</v>
      </c>
      <c r="B16" s="1663"/>
      <c r="C16" s="83">
        <f t="shared" ref="C16:J16" si="0">SUM(C18:C40)</f>
        <v>79</v>
      </c>
      <c r="D16" s="83">
        <f t="shared" si="0"/>
        <v>3839150</v>
      </c>
      <c r="E16" s="83">
        <f t="shared" si="0"/>
        <v>79</v>
      </c>
      <c r="F16" s="83">
        <f>SUM(F18:F40)</f>
        <v>3839150</v>
      </c>
      <c r="G16" s="83">
        <f t="shared" si="0"/>
        <v>392900</v>
      </c>
      <c r="H16" s="83">
        <f t="shared" si="0"/>
        <v>3446250</v>
      </c>
      <c r="I16" s="83">
        <f t="shared" si="0"/>
        <v>0</v>
      </c>
      <c r="J16" s="83">
        <f t="shared" si="0"/>
        <v>3839150</v>
      </c>
      <c r="K16" s="83">
        <f>SUM(K18:K40)</f>
        <v>11891</v>
      </c>
      <c r="L16" s="666" t="s">
        <v>84</v>
      </c>
    </row>
    <row r="17" spans="1:17" s="16" customFormat="1" ht="5.0999999999999996" customHeight="1">
      <c r="A17" s="240"/>
      <c r="B17" s="241"/>
      <c r="C17" s="238"/>
      <c r="D17" s="238"/>
      <c r="E17" s="239"/>
      <c r="F17" s="239"/>
      <c r="G17" s="239"/>
      <c r="H17" s="238"/>
      <c r="I17" s="238"/>
      <c r="J17" s="238"/>
      <c r="K17" s="239"/>
      <c r="L17" s="240"/>
    </row>
    <row r="18" spans="1:17" s="17" customFormat="1" ht="17.100000000000001" customHeight="1">
      <c r="A18" s="242" t="s">
        <v>113</v>
      </c>
      <c r="B18" s="243" t="s">
        <v>390</v>
      </c>
      <c r="C18" s="586">
        <v>10</v>
      </c>
      <c r="D18" s="586">
        <v>660000</v>
      </c>
      <c r="E18" s="586">
        <v>10</v>
      </c>
      <c r="F18" s="244">
        <v>660000</v>
      </c>
      <c r="G18" s="586">
        <v>224000</v>
      </c>
      <c r="H18" s="586">
        <v>436000</v>
      </c>
      <c r="I18" s="586" t="s">
        <v>722</v>
      </c>
      <c r="J18" s="586">
        <v>660000</v>
      </c>
      <c r="K18" s="586">
        <v>2040</v>
      </c>
      <c r="L18" s="162" t="s">
        <v>2</v>
      </c>
    </row>
    <row r="19" spans="1:17" s="17" customFormat="1" ht="17.100000000000001" customHeight="1">
      <c r="A19" s="242" t="s">
        <v>115</v>
      </c>
      <c r="B19" s="243" t="s">
        <v>391</v>
      </c>
      <c r="C19" s="586">
        <v>1</v>
      </c>
      <c r="D19" s="586">
        <v>45000</v>
      </c>
      <c r="E19" s="586">
        <v>1</v>
      </c>
      <c r="F19" s="244">
        <v>45000</v>
      </c>
      <c r="G19" s="586" t="s">
        <v>722</v>
      </c>
      <c r="H19" s="586">
        <v>45000</v>
      </c>
      <c r="I19" s="586" t="s">
        <v>722</v>
      </c>
      <c r="J19" s="586">
        <v>45000</v>
      </c>
      <c r="K19" s="586">
        <v>150</v>
      </c>
      <c r="L19" s="162" t="s">
        <v>3</v>
      </c>
    </row>
    <row r="20" spans="1:17" s="17" customFormat="1" ht="17.100000000000001" customHeight="1">
      <c r="A20" s="242" t="s">
        <v>117</v>
      </c>
      <c r="B20" s="243" t="s">
        <v>392</v>
      </c>
      <c r="C20" s="586">
        <v>9</v>
      </c>
      <c r="D20" s="586">
        <v>200000</v>
      </c>
      <c r="E20" s="586">
        <v>9</v>
      </c>
      <c r="F20" s="244">
        <v>200000</v>
      </c>
      <c r="G20" s="586" t="s">
        <v>722</v>
      </c>
      <c r="H20" s="586">
        <v>200000</v>
      </c>
      <c r="I20" s="586" t="s">
        <v>722</v>
      </c>
      <c r="J20" s="586">
        <v>200000</v>
      </c>
      <c r="K20" s="586">
        <v>900</v>
      </c>
      <c r="L20" s="162" t="s">
        <v>4</v>
      </c>
    </row>
    <row r="21" spans="1:17" s="17" customFormat="1" ht="17.100000000000001" customHeight="1">
      <c r="A21" s="242" t="s">
        <v>119</v>
      </c>
      <c r="B21" s="243" t="s">
        <v>393</v>
      </c>
      <c r="C21" s="586">
        <v>4</v>
      </c>
      <c r="D21" s="586">
        <v>320000</v>
      </c>
      <c r="E21" s="586">
        <v>4</v>
      </c>
      <c r="F21" s="244">
        <v>320000</v>
      </c>
      <c r="G21" s="586" t="s">
        <v>722</v>
      </c>
      <c r="H21" s="586">
        <v>320000</v>
      </c>
      <c r="I21" s="586" t="s">
        <v>722</v>
      </c>
      <c r="J21" s="586">
        <v>320000</v>
      </c>
      <c r="K21" s="586">
        <v>600</v>
      </c>
      <c r="L21" s="162" t="s">
        <v>5</v>
      </c>
    </row>
    <row r="22" spans="1:17" s="17" customFormat="1" ht="17.100000000000001" customHeight="1">
      <c r="A22" s="242" t="s">
        <v>121</v>
      </c>
      <c r="B22" s="243" t="s">
        <v>394</v>
      </c>
      <c r="C22" s="586">
        <v>5</v>
      </c>
      <c r="D22" s="586">
        <v>148000</v>
      </c>
      <c r="E22" s="586">
        <v>5</v>
      </c>
      <c r="F22" s="244">
        <v>148000</v>
      </c>
      <c r="G22" s="586">
        <v>14400</v>
      </c>
      <c r="H22" s="586">
        <v>133600</v>
      </c>
      <c r="I22" s="586" t="s">
        <v>722</v>
      </c>
      <c r="J22" s="586">
        <v>148000</v>
      </c>
      <c r="K22" s="586">
        <v>680</v>
      </c>
      <c r="L22" s="162" t="s">
        <v>6</v>
      </c>
    </row>
    <row r="23" spans="1:17" s="17" customFormat="1" ht="17.100000000000001" customHeight="1">
      <c r="A23" s="242" t="s">
        <v>123</v>
      </c>
      <c r="B23" s="243" t="s">
        <v>395</v>
      </c>
      <c r="C23" s="586">
        <v>2</v>
      </c>
      <c r="D23" s="586">
        <v>115000</v>
      </c>
      <c r="E23" s="586">
        <v>2</v>
      </c>
      <c r="F23" s="244">
        <v>115000</v>
      </c>
      <c r="G23" s="586" t="s">
        <v>722</v>
      </c>
      <c r="H23" s="586">
        <v>115000</v>
      </c>
      <c r="I23" s="586" t="s">
        <v>722</v>
      </c>
      <c r="J23" s="586">
        <v>115000</v>
      </c>
      <c r="K23" s="586">
        <v>350</v>
      </c>
      <c r="L23" s="162" t="s">
        <v>7</v>
      </c>
    </row>
    <row r="24" spans="1:17" s="17" customFormat="1" ht="17.100000000000001" customHeight="1">
      <c r="A24" s="242" t="s">
        <v>125</v>
      </c>
      <c r="B24" s="243" t="s">
        <v>396</v>
      </c>
      <c r="C24" s="586">
        <v>3</v>
      </c>
      <c r="D24" s="586">
        <v>210000</v>
      </c>
      <c r="E24" s="586">
        <v>3</v>
      </c>
      <c r="F24" s="244">
        <v>210000</v>
      </c>
      <c r="G24" s="586">
        <v>0</v>
      </c>
      <c r="H24" s="586">
        <v>210000</v>
      </c>
      <c r="I24" s="586" t="s">
        <v>722</v>
      </c>
      <c r="J24" s="586">
        <v>210000</v>
      </c>
      <c r="K24" s="586">
        <v>840</v>
      </c>
      <c r="L24" s="162" t="s">
        <v>8</v>
      </c>
    </row>
    <row r="25" spans="1:17" s="17" customFormat="1" ht="17.100000000000001" customHeight="1">
      <c r="A25" s="242" t="s">
        <v>127</v>
      </c>
      <c r="B25" s="243" t="s">
        <v>397</v>
      </c>
      <c r="C25" s="586">
        <v>5</v>
      </c>
      <c r="D25" s="586">
        <v>282000</v>
      </c>
      <c r="E25" s="586">
        <v>5</v>
      </c>
      <c r="F25" s="244">
        <v>282000</v>
      </c>
      <c r="G25" s="586" t="s">
        <v>722</v>
      </c>
      <c r="H25" s="586">
        <v>282000</v>
      </c>
      <c r="I25" s="586" t="s">
        <v>722</v>
      </c>
      <c r="J25" s="586">
        <v>282000</v>
      </c>
      <c r="K25" s="586">
        <v>750</v>
      </c>
      <c r="L25" s="162" t="s">
        <v>9</v>
      </c>
      <c r="M25" s="244"/>
      <c r="N25" s="244"/>
      <c r="O25" s="244"/>
      <c r="P25" s="244"/>
      <c r="Q25" s="244"/>
    </row>
    <row r="26" spans="1:17" s="17" customFormat="1" ht="17.100000000000001" customHeight="1">
      <c r="A26" s="242" t="s">
        <v>129</v>
      </c>
      <c r="B26" s="243" t="s">
        <v>398</v>
      </c>
      <c r="C26" s="586">
        <v>0</v>
      </c>
      <c r="D26" s="586">
        <v>0</v>
      </c>
      <c r="E26" s="586">
        <v>0</v>
      </c>
      <c r="F26" s="244">
        <v>0</v>
      </c>
      <c r="G26" s="586">
        <v>0</v>
      </c>
      <c r="H26" s="586">
        <v>0</v>
      </c>
      <c r="I26" s="586">
        <v>0</v>
      </c>
      <c r="J26" s="586">
        <v>0</v>
      </c>
      <c r="K26" s="586">
        <v>0</v>
      </c>
      <c r="L26" s="162" t="s">
        <v>10</v>
      </c>
    </row>
    <row r="27" spans="1:17" s="17" customFormat="1" ht="17.100000000000001" customHeight="1">
      <c r="A27" s="242" t="s">
        <v>131</v>
      </c>
      <c r="B27" s="243" t="s">
        <v>399</v>
      </c>
      <c r="C27" s="586">
        <v>3</v>
      </c>
      <c r="D27" s="586">
        <v>140000</v>
      </c>
      <c r="E27" s="586">
        <v>3</v>
      </c>
      <c r="F27" s="244">
        <v>140000</v>
      </c>
      <c r="G27" s="586">
        <v>0</v>
      </c>
      <c r="H27" s="586">
        <v>140000</v>
      </c>
      <c r="I27" s="586">
        <v>0</v>
      </c>
      <c r="J27" s="586">
        <v>140000</v>
      </c>
      <c r="K27" s="586">
        <v>450</v>
      </c>
      <c r="L27" s="162" t="s">
        <v>11</v>
      </c>
    </row>
    <row r="28" spans="1:17" s="17" customFormat="1" ht="17.100000000000001" customHeight="1">
      <c r="A28" s="242" t="s">
        <v>133</v>
      </c>
      <c r="B28" s="243" t="s">
        <v>400</v>
      </c>
      <c r="C28" s="586">
        <v>0</v>
      </c>
      <c r="D28" s="586">
        <v>0</v>
      </c>
      <c r="E28" s="586">
        <v>0</v>
      </c>
      <c r="F28" s="244">
        <v>0</v>
      </c>
      <c r="G28" s="586">
        <v>0</v>
      </c>
      <c r="H28" s="586">
        <v>0</v>
      </c>
      <c r="I28" s="586">
        <v>0</v>
      </c>
      <c r="J28" s="586">
        <v>0</v>
      </c>
      <c r="K28" s="586">
        <v>0</v>
      </c>
      <c r="L28" s="162" t="s">
        <v>12</v>
      </c>
    </row>
    <row r="29" spans="1:17" s="17" customFormat="1" ht="17.100000000000001" customHeight="1">
      <c r="A29" s="242" t="s">
        <v>135</v>
      </c>
      <c r="B29" s="243" t="s">
        <v>401</v>
      </c>
      <c r="C29" s="586">
        <v>2</v>
      </c>
      <c r="D29" s="586">
        <v>130000</v>
      </c>
      <c r="E29" s="586">
        <v>2</v>
      </c>
      <c r="F29" s="244">
        <v>130000</v>
      </c>
      <c r="G29" s="586">
        <v>0</v>
      </c>
      <c r="H29" s="586">
        <v>130000</v>
      </c>
      <c r="I29" s="586">
        <v>0</v>
      </c>
      <c r="J29" s="586">
        <v>130000</v>
      </c>
      <c r="K29" s="586">
        <v>600</v>
      </c>
      <c r="L29" s="162" t="s">
        <v>13</v>
      </c>
    </row>
    <row r="30" spans="1:17" s="17" customFormat="1" ht="17.100000000000001" customHeight="1">
      <c r="A30" s="242" t="s">
        <v>137</v>
      </c>
      <c r="B30" s="243" t="s">
        <v>402</v>
      </c>
      <c r="C30" s="586">
        <v>1</v>
      </c>
      <c r="D30" s="586">
        <v>160000</v>
      </c>
      <c r="E30" s="586">
        <v>1</v>
      </c>
      <c r="F30" s="244">
        <v>160000</v>
      </c>
      <c r="G30" s="586">
        <v>0</v>
      </c>
      <c r="H30" s="586">
        <v>160000</v>
      </c>
      <c r="I30" s="586" t="s">
        <v>722</v>
      </c>
      <c r="J30" s="586">
        <v>160000</v>
      </c>
      <c r="K30" s="586">
        <v>150</v>
      </c>
      <c r="L30" s="162" t="s">
        <v>14</v>
      </c>
    </row>
    <row r="31" spans="1:17" s="17" customFormat="1" ht="17.100000000000001" customHeight="1">
      <c r="A31" s="242" t="s">
        <v>139</v>
      </c>
      <c r="B31" s="243" t="s">
        <v>403</v>
      </c>
      <c r="C31" s="586">
        <v>0</v>
      </c>
      <c r="D31" s="586">
        <v>0</v>
      </c>
      <c r="E31" s="586">
        <v>0</v>
      </c>
      <c r="F31" s="244">
        <v>0</v>
      </c>
      <c r="G31" s="586">
        <v>0</v>
      </c>
      <c r="H31" s="586">
        <v>0</v>
      </c>
      <c r="I31" s="586">
        <v>0</v>
      </c>
      <c r="J31" s="586">
        <v>0</v>
      </c>
      <c r="K31" s="586">
        <v>0</v>
      </c>
      <c r="L31" s="162" t="s">
        <v>15</v>
      </c>
    </row>
    <row r="32" spans="1:17" s="17" customFormat="1" ht="17.100000000000001" customHeight="1">
      <c r="A32" s="242" t="s">
        <v>141</v>
      </c>
      <c r="B32" s="243" t="s">
        <v>404</v>
      </c>
      <c r="C32" s="586">
        <v>2</v>
      </c>
      <c r="D32" s="586">
        <v>36000</v>
      </c>
      <c r="E32" s="586">
        <v>2</v>
      </c>
      <c r="F32" s="244">
        <v>36000</v>
      </c>
      <c r="G32" s="586">
        <v>16000</v>
      </c>
      <c r="H32" s="586">
        <v>20000</v>
      </c>
      <c r="I32" s="586" t="s">
        <v>722</v>
      </c>
      <c r="J32" s="586">
        <v>36000</v>
      </c>
      <c r="K32" s="586">
        <v>300</v>
      </c>
      <c r="L32" s="162" t="s">
        <v>16</v>
      </c>
    </row>
    <row r="33" spans="1:12" s="17" customFormat="1" ht="17.100000000000001" customHeight="1">
      <c r="A33" s="242" t="s">
        <v>143</v>
      </c>
      <c r="B33" s="243" t="s">
        <v>405</v>
      </c>
      <c r="C33" s="586">
        <v>7</v>
      </c>
      <c r="D33" s="586">
        <v>284000</v>
      </c>
      <c r="E33" s="586">
        <v>7</v>
      </c>
      <c r="F33" s="244">
        <v>284000</v>
      </c>
      <c r="G33" s="586">
        <v>0</v>
      </c>
      <c r="H33" s="586">
        <v>284000</v>
      </c>
      <c r="I33" s="586">
        <v>0</v>
      </c>
      <c r="J33" s="586">
        <v>284000</v>
      </c>
      <c r="K33" s="586">
        <v>1050</v>
      </c>
      <c r="L33" s="162" t="s">
        <v>17</v>
      </c>
    </row>
    <row r="34" spans="1:12" s="17" customFormat="1" ht="17.100000000000001" customHeight="1">
      <c r="A34" s="242" t="s">
        <v>145</v>
      </c>
      <c r="B34" s="243" t="s">
        <v>406</v>
      </c>
      <c r="C34" s="586">
        <v>2</v>
      </c>
      <c r="D34" s="586">
        <v>140000</v>
      </c>
      <c r="E34" s="586">
        <v>2</v>
      </c>
      <c r="F34" s="244">
        <v>140000</v>
      </c>
      <c r="G34" s="586" t="s">
        <v>722</v>
      </c>
      <c r="H34" s="586">
        <v>140000</v>
      </c>
      <c r="I34" s="586">
        <v>0</v>
      </c>
      <c r="J34" s="586">
        <v>140000</v>
      </c>
      <c r="K34" s="586">
        <v>450</v>
      </c>
      <c r="L34" s="162" t="s">
        <v>18</v>
      </c>
    </row>
    <row r="35" spans="1:12" s="17" customFormat="1" ht="17.100000000000001" customHeight="1">
      <c r="A35" s="242" t="s">
        <v>147</v>
      </c>
      <c r="B35" s="243" t="s">
        <v>407</v>
      </c>
      <c r="C35" s="586">
        <v>10</v>
      </c>
      <c r="D35" s="586">
        <v>200000</v>
      </c>
      <c r="E35" s="586">
        <v>10</v>
      </c>
      <c r="F35" s="244">
        <v>200000</v>
      </c>
      <c r="G35" s="586">
        <v>60000</v>
      </c>
      <c r="H35" s="586">
        <v>140000</v>
      </c>
      <c r="I35" s="586">
        <v>0</v>
      </c>
      <c r="J35" s="586">
        <v>200000</v>
      </c>
      <c r="K35" s="586">
        <v>1130</v>
      </c>
      <c r="L35" s="162" t="s">
        <v>19</v>
      </c>
    </row>
    <row r="36" spans="1:12" s="17" customFormat="1" ht="17.100000000000001" customHeight="1">
      <c r="A36" s="242" t="s">
        <v>149</v>
      </c>
      <c r="B36" s="243" t="s">
        <v>408</v>
      </c>
      <c r="C36" s="586">
        <v>3</v>
      </c>
      <c r="D36" s="586">
        <v>190000</v>
      </c>
      <c r="E36" s="586">
        <v>3</v>
      </c>
      <c r="F36" s="244">
        <v>190000</v>
      </c>
      <c r="G36" s="586">
        <v>0</v>
      </c>
      <c r="H36" s="586">
        <v>190000</v>
      </c>
      <c r="I36" s="586">
        <v>0</v>
      </c>
      <c r="J36" s="586">
        <v>190000</v>
      </c>
      <c r="K36" s="586">
        <v>0</v>
      </c>
      <c r="L36" s="162" t="s">
        <v>20</v>
      </c>
    </row>
    <row r="37" spans="1:12" s="17" customFormat="1" ht="17.100000000000001" customHeight="1">
      <c r="A37" s="242" t="s">
        <v>151</v>
      </c>
      <c r="B37" s="243" t="s">
        <v>409</v>
      </c>
      <c r="C37" s="586">
        <v>7</v>
      </c>
      <c r="D37" s="586">
        <v>409250</v>
      </c>
      <c r="E37" s="586">
        <v>7</v>
      </c>
      <c r="F37" s="244">
        <v>409250</v>
      </c>
      <c r="G37" s="586">
        <v>78500</v>
      </c>
      <c r="H37" s="586">
        <v>330750</v>
      </c>
      <c r="I37" s="586" t="s">
        <v>722</v>
      </c>
      <c r="J37" s="586">
        <v>409250</v>
      </c>
      <c r="K37" s="586">
        <v>1050</v>
      </c>
      <c r="L37" s="162" t="s">
        <v>21</v>
      </c>
    </row>
    <row r="38" spans="1:12" s="17" customFormat="1" ht="17.100000000000001" customHeight="1">
      <c r="A38" s="242" t="s">
        <v>153</v>
      </c>
      <c r="B38" s="243" t="s">
        <v>410</v>
      </c>
      <c r="C38" s="586">
        <v>2</v>
      </c>
      <c r="D38" s="586">
        <v>119900</v>
      </c>
      <c r="E38" s="586">
        <v>2</v>
      </c>
      <c r="F38" s="244">
        <v>119900</v>
      </c>
      <c r="G38" s="586" t="s">
        <v>722</v>
      </c>
      <c r="H38" s="586">
        <v>119900</v>
      </c>
      <c r="I38" s="586" t="s">
        <v>722</v>
      </c>
      <c r="J38" s="586">
        <v>119900</v>
      </c>
      <c r="K38" s="586">
        <v>280</v>
      </c>
      <c r="L38" s="162" t="s">
        <v>22</v>
      </c>
    </row>
    <row r="39" spans="1:12" s="17" customFormat="1" ht="17.100000000000001" customHeight="1">
      <c r="A39" s="242" t="s">
        <v>155</v>
      </c>
      <c r="B39" s="243" t="s">
        <v>411</v>
      </c>
      <c r="C39" s="586">
        <v>1</v>
      </c>
      <c r="D39" s="586">
        <v>50000</v>
      </c>
      <c r="E39" s="586">
        <v>1</v>
      </c>
      <c r="F39" s="244">
        <v>50000</v>
      </c>
      <c r="G39" s="586" t="s">
        <v>722</v>
      </c>
      <c r="H39" s="586">
        <v>50000</v>
      </c>
      <c r="I39" s="586" t="s">
        <v>722</v>
      </c>
      <c r="J39" s="586">
        <v>50000</v>
      </c>
      <c r="K39" s="586">
        <v>121</v>
      </c>
      <c r="L39" s="162" t="s">
        <v>23</v>
      </c>
    </row>
    <row r="40" spans="1:12" s="17" customFormat="1" ht="17.100000000000001" customHeight="1" thickBot="1">
      <c r="A40" s="245" t="s">
        <v>157</v>
      </c>
      <c r="B40" s="246" t="s">
        <v>412</v>
      </c>
      <c r="C40" s="586">
        <v>0</v>
      </c>
      <c r="D40" s="586">
        <v>0</v>
      </c>
      <c r="E40" s="586">
        <v>0</v>
      </c>
      <c r="F40" s="244">
        <v>0</v>
      </c>
      <c r="G40" s="586">
        <v>0</v>
      </c>
      <c r="H40" s="586">
        <v>0</v>
      </c>
      <c r="I40" s="586">
        <v>0</v>
      </c>
      <c r="J40" s="586">
        <v>0</v>
      </c>
      <c r="K40" s="798">
        <v>0</v>
      </c>
      <c r="L40" s="247" t="s">
        <v>24</v>
      </c>
    </row>
    <row r="41" spans="1:12" s="1026" customFormat="1" ht="11.1" customHeight="1">
      <c r="A41" s="1022" t="s">
        <v>765</v>
      </c>
      <c r="B41" s="1022"/>
      <c r="C41" s="1023"/>
      <c r="D41" s="1023"/>
      <c r="E41" s="1024"/>
      <c r="F41" s="1024"/>
      <c r="G41" s="1024"/>
      <c r="H41" s="1024"/>
      <c r="I41" s="1024"/>
      <c r="J41" s="1024"/>
      <c r="K41" s="1025" t="s">
        <v>496</v>
      </c>
    </row>
    <row r="42" spans="1:12" s="1030" customFormat="1" ht="11.1" customHeight="1">
      <c r="A42" s="1027" t="s">
        <v>592</v>
      </c>
      <c r="B42" s="1028"/>
      <c r="C42" s="1028"/>
      <c r="D42" s="1029"/>
      <c r="E42" s="1029"/>
      <c r="F42" s="1029"/>
      <c r="G42" s="1029"/>
      <c r="H42" s="1029"/>
      <c r="I42" s="1029"/>
      <c r="J42" s="1029"/>
      <c r="K42" s="1029"/>
    </row>
    <row r="43" spans="1:12" s="17" customFormat="1">
      <c r="A43" s="22"/>
      <c r="B43" s="22"/>
      <c r="C43" s="22"/>
      <c r="D43" s="22"/>
      <c r="E43" s="22"/>
      <c r="F43" s="22"/>
      <c r="G43" s="22"/>
      <c r="H43" s="22"/>
      <c r="I43" s="22"/>
      <c r="J43" s="22"/>
      <c r="K43" s="22"/>
    </row>
    <row r="44" spans="1:12" s="17" customFormat="1">
      <c r="A44" s="22"/>
      <c r="B44" s="22"/>
      <c r="C44" s="22"/>
      <c r="D44" s="22"/>
      <c r="E44" s="22"/>
      <c r="F44" s="22"/>
      <c r="G44" s="22"/>
      <c r="H44" s="22"/>
      <c r="I44" s="22"/>
      <c r="J44" s="22"/>
      <c r="K44" s="22"/>
    </row>
    <row r="45" spans="1:12" s="17" customFormat="1">
      <c r="A45" s="22"/>
      <c r="B45" s="22"/>
      <c r="C45" s="22"/>
      <c r="D45" s="22"/>
      <c r="E45" s="22"/>
      <c r="F45" s="22"/>
      <c r="G45" s="22"/>
      <c r="H45" s="22"/>
      <c r="I45" s="22"/>
      <c r="J45" s="22"/>
      <c r="K45" s="22"/>
    </row>
    <row r="46" spans="1:12" s="17" customFormat="1">
      <c r="A46" s="22"/>
      <c r="B46" s="22"/>
      <c r="C46" s="22"/>
      <c r="D46" s="22"/>
      <c r="E46" s="22"/>
      <c r="F46" s="22"/>
      <c r="G46" s="22"/>
      <c r="H46" s="22"/>
      <c r="I46" s="22"/>
      <c r="J46" s="22"/>
      <c r="K46" s="22"/>
    </row>
    <row r="47" spans="1:12" s="17" customFormat="1">
      <c r="A47" s="22"/>
      <c r="B47" s="22"/>
      <c r="C47" s="22"/>
      <c r="D47" s="22"/>
      <c r="E47" s="22"/>
      <c r="F47" s="22"/>
      <c r="G47" s="22"/>
      <c r="H47" s="22"/>
      <c r="I47" s="22"/>
      <c r="J47" s="22"/>
      <c r="K47" s="22"/>
    </row>
    <row r="48" spans="1:12" s="17" customFormat="1">
      <c r="A48" s="22"/>
      <c r="B48" s="22"/>
      <c r="C48" s="22"/>
      <c r="D48" s="22"/>
      <c r="E48" s="22"/>
      <c r="F48" s="22"/>
      <c r="G48" s="22"/>
      <c r="H48" s="22"/>
      <c r="I48" s="22"/>
      <c r="J48" s="22"/>
      <c r="K48" s="22"/>
    </row>
    <row r="49" spans="1:11" s="17" customFormat="1">
      <c r="A49" s="22"/>
      <c r="B49" s="22"/>
      <c r="C49" s="22"/>
      <c r="D49" s="22"/>
      <c r="E49" s="22"/>
      <c r="F49" s="22"/>
      <c r="G49" s="22"/>
      <c r="H49" s="22"/>
      <c r="I49" s="22"/>
      <c r="J49" s="22"/>
      <c r="K49" s="22"/>
    </row>
    <row r="50" spans="1:11" s="17" customFormat="1">
      <c r="A50" s="22"/>
      <c r="B50" s="22"/>
      <c r="C50" s="22"/>
      <c r="D50" s="22"/>
      <c r="E50" s="22"/>
      <c r="F50" s="22"/>
      <c r="G50" s="22"/>
      <c r="H50" s="22"/>
      <c r="I50" s="22"/>
      <c r="J50" s="22"/>
      <c r="K50" s="22"/>
    </row>
    <row r="51" spans="1:11" s="17" customFormat="1">
      <c r="A51" s="22"/>
      <c r="B51" s="22"/>
      <c r="C51" s="22"/>
      <c r="D51" s="22"/>
      <c r="E51" s="22"/>
      <c r="F51" s="22"/>
      <c r="G51" s="22"/>
      <c r="H51" s="22"/>
      <c r="I51" s="22"/>
      <c r="J51" s="22"/>
      <c r="K51" s="22"/>
    </row>
    <row r="52" spans="1:11" s="17" customFormat="1">
      <c r="A52" s="22"/>
      <c r="B52" s="22"/>
      <c r="C52" s="22"/>
      <c r="D52" s="22"/>
      <c r="E52" s="22"/>
      <c r="F52" s="22"/>
      <c r="G52" s="22"/>
      <c r="H52" s="22"/>
      <c r="I52" s="22"/>
      <c r="J52" s="22"/>
      <c r="K52" s="22"/>
    </row>
    <row r="53" spans="1:11" s="17" customFormat="1">
      <c r="A53" s="22"/>
      <c r="B53" s="22"/>
      <c r="C53" s="22"/>
      <c r="D53" s="22"/>
      <c r="E53" s="22"/>
      <c r="F53" s="22"/>
      <c r="G53" s="22"/>
      <c r="H53" s="22"/>
      <c r="I53" s="22"/>
      <c r="J53" s="22"/>
      <c r="K53" s="22"/>
    </row>
    <row r="54" spans="1:11" s="17" customFormat="1">
      <c r="A54" s="22"/>
      <c r="B54" s="22"/>
      <c r="C54" s="22"/>
      <c r="D54" s="22"/>
      <c r="E54" s="22"/>
      <c r="F54" s="22"/>
      <c r="G54" s="22"/>
      <c r="H54" s="22"/>
      <c r="I54" s="22"/>
      <c r="J54" s="22"/>
      <c r="K54" s="22"/>
    </row>
    <row r="55" spans="1:11" s="17" customFormat="1">
      <c r="A55" s="22"/>
      <c r="B55" s="22"/>
      <c r="C55" s="22"/>
      <c r="D55" s="22"/>
      <c r="E55" s="22"/>
      <c r="F55" s="22"/>
      <c r="G55" s="22"/>
      <c r="H55" s="22"/>
      <c r="I55" s="22"/>
      <c r="J55" s="22"/>
      <c r="K55" s="22"/>
    </row>
    <row r="56" spans="1:11" s="17" customFormat="1">
      <c r="A56" s="22"/>
      <c r="B56" s="22"/>
      <c r="C56" s="22"/>
      <c r="D56" s="22"/>
      <c r="E56" s="22"/>
      <c r="F56" s="22"/>
      <c r="G56" s="22"/>
      <c r="H56" s="22"/>
      <c r="I56" s="22"/>
      <c r="J56" s="22"/>
      <c r="K56" s="22"/>
    </row>
    <row r="57" spans="1:11" s="17" customFormat="1">
      <c r="A57" s="22"/>
      <c r="B57" s="22"/>
      <c r="C57" s="22"/>
      <c r="D57" s="22"/>
      <c r="E57" s="22"/>
      <c r="F57" s="22"/>
      <c r="G57" s="22"/>
      <c r="H57" s="22"/>
      <c r="I57" s="22"/>
      <c r="J57" s="22"/>
      <c r="K57" s="22"/>
    </row>
    <row r="58" spans="1:11" s="17" customFormat="1">
      <c r="A58" s="22"/>
      <c r="B58" s="22"/>
      <c r="C58" s="22"/>
      <c r="D58" s="22"/>
      <c r="E58" s="22"/>
      <c r="F58" s="22"/>
      <c r="G58" s="22"/>
      <c r="H58" s="22"/>
      <c r="I58" s="22"/>
      <c r="J58" s="22"/>
      <c r="K58" s="22"/>
    </row>
    <row r="59" spans="1:11" s="17" customFormat="1">
      <c r="A59" s="22"/>
      <c r="B59" s="22"/>
      <c r="C59" s="22"/>
      <c r="D59" s="22"/>
      <c r="E59" s="22"/>
      <c r="F59" s="22"/>
      <c r="G59" s="22"/>
      <c r="H59" s="22"/>
      <c r="I59" s="22"/>
      <c r="J59" s="22"/>
      <c r="K59" s="22"/>
    </row>
    <row r="60" spans="1:11" s="17" customFormat="1">
      <c r="A60" s="22"/>
      <c r="B60" s="22"/>
      <c r="C60" s="22"/>
      <c r="D60" s="22"/>
      <c r="E60" s="22"/>
      <c r="F60" s="22"/>
      <c r="G60" s="22"/>
      <c r="H60" s="22"/>
      <c r="I60" s="22"/>
      <c r="J60" s="22"/>
      <c r="K60" s="22"/>
    </row>
    <row r="61" spans="1:11" s="17" customFormat="1">
      <c r="A61" s="22"/>
      <c r="B61" s="22"/>
      <c r="C61" s="22"/>
      <c r="D61" s="22"/>
      <c r="E61" s="22"/>
      <c r="F61" s="22"/>
      <c r="G61" s="22"/>
      <c r="H61" s="22"/>
      <c r="I61" s="22"/>
      <c r="J61" s="22"/>
      <c r="K61" s="22"/>
    </row>
    <row r="62" spans="1:11" s="17" customFormat="1">
      <c r="A62" s="22"/>
      <c r="B62" s="22"/>
      <c r="C62" s="22"/>
      <c r="D62" s="22"/>
      <c r="E62" s="22"/>
      <c r="F62" s="22"/>
      <c r="G62" s="22"/>
      <c r="H62" s="22"/>
      <c r="I62" s="22"/>
      <c r="J62" s="22"/>
      <c r="K62" s="22"/>
    </row>
    <row r="63" spans="1:11" s="17" customFormat="1">
      <c r="A63" s="22"/>
      <c r="B63" s="22"/>
      <c r="C63" s="22"/>
      <c r="D63" s="22"/>
      <c r="E63" s="22"/>
      <c r="F63" s="22"/>
      <c r="G63" s="22"/>
      <c r="H63" s="22"/>
      <c r="I63" s="22"/>
      <c r="J63" s="22"/>
      <c r="K63" s="22"/>
    </row>
    <row r="64" spans="1:11" s="17" customFormat="1">
      <c r="A64" s="22"/>
      <c r="B64" s="22"/>
      <c r="C64" s="22"/>
      <c r="D64" s="22"/>
      <c r="E64" s="22"/>
      <c r="F64" s="22"/>
      <c r="G64" s="22"/>
      <c r="H64" s="22"/>
      <c r="I64" s="22"/>
      <c r="J64" s="22"/>
      <c r="K64" s="22"/>
    </row>
    <row r="65" spans="1:11" s="17" customFormat="1">
      <c r="A65" s="22"/>
      <c r="B65" s="22"/>
      <c r="C65" s="22"/>
      <c r="D65" s="22"/>
      <c r="E65" s="22"/>
      <c r="F65" s="22"/>
      <c r="G65" s="22"/>
      <c r="H65" s="22"/>
      <c r="I65" s="22"/>
      <c r="J65" s="22"/>
      <c r="K65" s="22"/>
    </row>
    <row r="66" spans="1:11" s="17" customFormat="1">
      <c r="A66" s="22"/>
      <c r="B66" s="22"/>
      <c r="C66" s="22"/>
      <c r="D66" s="22"/>
      <c r="E66" s="22"/>
      <c r="F66" s="22"/>
      <c r="G66" s="22"/>
      <c r="H66" s="22"/>
      <c r="I66" s="22"/>
      <c r="J66" s="22"/>
      <c r="K66" s="22"/>
    </row>
    <row r="67" spans="1:11" s="17" customFormat="1">
      <c r="A67" s="22"/>
      <c r="B67" s="22"/>
      <c r="C67" s="22"/>
      <c r="D67" s="22"/>
      <c r="E67" s="22"/>
      <c r="F67" s="22"/>
      <c r="G67" s="22"/>
      <c r="H67" s="22"/>
      <c r="I67" s="22"/>
      <c r="J67" s="22"/>
      <c r="K67" s="22"/>
    </row>
    <row r="68" spans="1:11" s="17" customFormat="1">
      <c r="A68" s="22"/>
      <c r="B68" s="22"/>
      <c r="C68" s="22"/>
      <c r="D68" s="22"/>
      <c r="E68" s="22"/>
      <c r="F68" s="22"/>
      <c r="G68" s="22"/>
      <c r="H68" s="22"/>
      <c r="I68" s="22"/>
      <c r="J68" s="22"/>
      <c r="K68" s="22"/>
    </row>
    <row r="69" spans="1:11" s="17" customFormat="1">
      <c r="A69" s="22"/>
      <c r="B69" s="22"/>
      <c r="C69" s="22"/>
      <c r="D69" s="22"/>
      <c r="E69" s="22"/>
      <c r="F69" s="22"/>
      <c r="G69" s="22"/>
      <c r="H69" s="22"/>
      <c r="I69" s="22"/>
      <c r="J69" s="22"/>
      <c r="K69" s="22"/>
    </row>
    <row r="70" spans="1:11" s="17" customFormat="1">
      <c r="A70" s="22"/>
      <c r="B70" s="22"/>
      <c r="C70" s="22"/>
      <c r="D70" s="22"/>
      <c r="E70" s="22"/>
      <c r="F70" s="22"/>
      <c r="G70" s="22"/>
      <c r="H70" s="22"/>
      <c r="I70" s="22"/>
      <c r="J70" s="22"/>
      <c r="K70" s="22"/>
    </row>
    <row r="71" spans="1:11" s="17" customFormat="1">
      <c r="A71" s="22"/>
      <c r="B71" s="22"/>
      <c r="C71" s="22"/>
      <c r="D71" s="22"/>
      <c r="E71" s="22"/>
      <c r="F71" s="22"/>
      <c r="G71" s="22"/>
      <c r="H71" s="22"/>
      <c r="I71" s="22"/>
      <c r="J71" s="22"/>
      <c r="K71" s="22"/>
    </row>
    <row r="72" spans="1:11" s="17" customFormat="1">
      <c r="A72" s="22"/>
      <c r="B72" s="22"/>
      <c r="C72" s="22"/>
      <c r="D72" s="22"/>
      <c r="E72" s="22"/>
      <c r="F72" s="22"/>
      <c r="G72" s="22"/>
      <c r="H72" s="22"/>
      <c r="I72" s="22"/>
      <c r="J72" s="22"/>
      <c r="K72" s="22"/>
    </row>
    <row r="73" spans="1:11" s="17" customFormat="1">
      <c r="A73" s="22"/>
      <c r="B73" s="22"/>
      <c r="C73" s="22"/>
      <c r="D73" s="22"/>
      <c r="E73" s="22"/>
      <c r="F73" s="22"/>
      <c r="G73" s="22"/>
      <c r="H73" s="22"/>
      <c r="I73" s="22"/>
      <c r="J73" s="22"/>
      <c r="K73" s="22"/>
    </row>
    <row r="74" spans="1:11" s="17" customFormat="1">
      <c r="A74" s="22"/>
      <c r="B74" s="22"/>
      <c r="C74" s="22"/>
      <c r="D74" s="22"/>
      <c r="E74" s="22"/>
      <c r="F74" s="22"/>
      <c r="G74" s="22"/>
      <c r="H74" s="22"/>
      <c r="I74" s="22"/>
      <c r="J74" s="22"/>
      <c r="K74" s="22"/>
    </row>
    <row r="75" spans="1:11" s="17" customFormat="1">
      <c r="A75" s="22"/>
      <c r="B75" s="22"/>
      <c r="C75" s="22"/>
      <c r="D75" s="22"/>
      <c r="E75" s="22"/>
      <c r="F75" s="22"/>
      <c r="G75" s="22"/>
      <c r="H75" s="22"/>
      <c r="I75" s="22"/>
      <c r="J75" s="22"/>
      <c r="K75" s="22"/>
    </row>
    <row r="76" spans="1:11" s="17" customFormat="1">
      <c r="A76" s="22"/>
      <c r="B76" s="22"/>
      <c r="C76" s="22"/>
      <c r="D76" s="22"/>
      <c r="E76" s="22"/>
      <c r="F76" s="22"/>
      <c r="G76" s="22"/>
      <c r="H76" s="22"/>
      <c r="I76" s="22"/>
      <c r="J76" s="22"/>
      <c r="K76" s="22"/>
    </row>
    <row r="77" spans="1:11" s="17" customFormat="1">
      <c r="A77" s="22"/>
      <c r="B77" s="22"/>
      <c r="C77" s="22"/>
      <c r="D77" s="22"/>
      <c r="E77" s="22"/>
      <c r="F77" s="22"/>
      <c r="G77" s="22"/>
      <c r="H77" s="22"/>
      <c r="I77" s="22"/>
      <c r="J77" s="22"/>
      <c r="K77" s="22"/>
    </row>
    <row r="78" spans="1:11" s="17" customFormat="1">
      <c r="A78" s="22"/>
      <c r="B78" s="22"/>
      <c r="C78" s="22"/>
      <c r="D78" s="22"/>
      <c r="E78" s="22"/>
      <c r="F78" s="22"/>
      <c r="G78" s="22"/>
      <c r="H78" s="22"/>
      <c r="I78" s="22"/>
      <c r="J78" s="22"/>
      <c r="K78" s="22"/>
    </row>
    <row r="79" spans="1:11" s="17" customFormat="1">
      <c r="A79" s="22"/>
      <c r="B79" s="22"/>
      <c r="C79" s="22"/>
      <c r="D79" s="22"/>
      <c r="E79" s="22"/>
      <c r="F79" s="22"/>
      <c r="G79" s="22"/>
      <c r="H79" s="22"/>
      <c r="I79" s="22"/>
      <c r="J79" s="22"/>
      <c r="K79" s="22"/>
    </row>
    <row r="80" spans="1:11" s="17" customFormat="1">
      <c r="A80" s="22"/>
      <c r="B80" s="22"/>
      <c r="C80" s="22"/>
      <c r="D80" s="22"/>
      <c r="E80" s="22"/>
      <c r="F80" s="22"/>
      <c r="G80" s="22"/>
      <c r="H80" s="22"/>
      <c r="I80" s="22"/>
      <c r="J80" s="22"/>
      <c r="K80" s="22"/>
    </row>
    <row r="81" spans="1:11" s="17" customFormat="1">
      <c r="A81" s="22"/>
      <c r="B81" s="22"/>
      <c r="C81" s="22"/>
      <c r="D81" s="22"/>
      <c r="E81" s="22"/>
      <c r="F81" s="22"/>
      <c r="G81" s="22"/>
      <c r="H81" s="22"/>
      <c r="I81" s="22"/>
      <c r="J81" s="22"/>
      <c r="K81" s="22"/>
    </row>
    <row r="82" spans="1:11" s="17" customFormat="1">
      <c r="A82" s="22"/>
      <c r="B82" s="22"/>
      <c r="C82" s="22"/>
      <c r="D82" s="22"/>
      <c r="E82" s="22"/>
      <c r="F82" s="22"/>
      <c r="G82" s="22"/>
      <c r="H82" s="22"/>
      <c r="I82" s="22"/>
      <c r="J82" s="22"/>
      <c r="K82" s="22"/>
    </row>
    <row r="83" spans="1:11" s="17" customFormat="1">
      <c r="A83" s="22"/>
      <c r="B83" s="22"/>
      <c r="C83" s="22"/>
      <c r="D83" s="22"/>
      <c r="E83" s="22"/>
      <c r="F83" s="22"/>
      <c r="G83" s="22"/>
      <c r="H83" s="22"/>
      <c r="I83" s="22"/>
      <c r="J83" s="22"/>
      <c r="K83" s="22"/>
    </row>
    <row r="84" spans="1:11" s="17" customFormat="1">
      <c r="A84" s="22"/>
      <c r="B84" s="22"/>
      <c r="C84" s="22"/>
      <c r="D84" s="22"/>
      <c r="E84" s="22"/>
      <c r="F84" s="22"/>
      <c r="G84" s="22"/>
      <c r="H84" s="22"/>
      <c r="I84" s="22"/>
      <c r="J84" s="22"/>
      <c r="K84" s="22"/>
    </row>
    <row r="85" spans="1:11" s="17" customFormat="1">
      <c r="A85" s="22"/>
      <c r="B85" s="22"/>
      <c r="C85" s="22"/>
      <c r="D85" s="22"/>
      <c r="E85" s="22"/>
      <c r="F85" s="22"/>
      <c r="G85" s="22"/>
      <c r="H85" s="22"/>
      <c r="I85" s="22"/>
      <c r="J85" s="22"/>
      <c r="K85" s="22"/>
    </row>
    <row r="86" spans="1:11" s="17" customFormat="1">
      <c r="A86" s="22"/>
      <c r="B86" s="22"/>
      <c r="C86" s="22"/>
      <c r="D86" s="22"/>
      <c r="E86" s="22"/>
      <c r="F86" s="22"/>
      <c r="G86" s="22"/>
      <c r="H86" s="22"/>
      <c r="I86" s="22"/>
      <c r="J86" s="22"/>
      <c r="K86" s="22"/>
    </row>
    <row r="87" spans="1:11" s="17" customFormat="1">
      <c r="A87" s="22"/>
      <c r="B87" s="22"/>
      <c r="C87" s="22"/>
      <c r="D87" s="22"/>
      <c r="E87" s="22"/>
      <c r="F87" s="22"/>
      <c r="G87" s="22"/>
      <c r="H87" s="22"/>
      <c r="I87" s="22"/>
      <c r="J87" s="22"/>
      <c r="K87" s="22"/>
    </row>
    <row r="88" spans="1:11" s="17" customFormat="1">
      <c r="A88" s="22"/>
      <c r="B88" s="22"/>
      <c r="C88" s="22"/>
      <c r="D88" s="22"/>
      <c r="E88" s="22"/>
      <c r="F88" s="22"/>
      <c r="G88" s="22"/>
      <c r="H88" s="22"/>
      <c r="I88" s="22"/>
      <c r="J88" s="22"/>
      <c r="K88" s="22"/>
    </row>
    <row r="89" spans="1:11" s="17" customFormat="1">
      <c r="A89" s="22"/>
      <c r="B89" s="22"/>
      <c r="C89" s="22"/>
      <c r="D89" s="22"/>
      <c r="E89" s="22"/>
      <c r="F89" s="22"/>
      <c r="G89" s="22"/>
      <c r="H89" s="22"/>
      <c r="I89" s="22"/>
      <c r="J89" s="22"/>
      <c r="K89" s="22"/>
    </row>
    <row r="90" spans="1:11" s="17" customFormat="1">
      <c r="A90" s="22"/>
      <c r="B90" s="22"/>
      <c r="C90" s="22"/>
      <c r="D90" s="22"/>
      <c r="E90" s="22"/>
      <c r="F90" s="22"/>
      <c r="G90" s="22"/>
      <c r="H90" s="22"/>
      <c r="I90" s="22"/>
      <c r="J90" s="22"/>
      <c r="K90" s="22"/>
    </row>
    <row r="91" spans="1:11" s="17" customFormat="1">
      <c r="A91" s="22"/>
      <c r="B91" s="22"/>
      <c r="C91" s="22"/>
      <c r="D91" s="22"/>
      <c r="E91" s="22"/>
      <c r="F91" s="22"/>
      <c r="G91" s="22"/>
      <c r="H91" s="22"/>
      <c r="I91" s="22"/>
      <c r="J91" s="22"/>
      <c r="K91" s="22"/>
    </row>
    <row r="92" spans="1:11" s="17" customFormat="1">
      <c r="A92" s="22"/>
      <c r="B92" s="22"/>
      <c r="C92" s="22"/>
      <c r="D92" s="22"/>
      <c r="E92" s="22"/>
      <c r="F92" s="22"/>
      <c r="G92" s="22"/>
      <c r="H92" s="22"/>
      <c r="I92" s="22"/>
      <c r="J92" s="22"/>
      <c r="K92" s="22"/>
    </row>
    <row r="93" spans="1:11" s="17" customFormat="1">
      <c r="A93" s="22"/>
      <c r="B93" s="22"/>
      <c r="C93" s="22"/>
      <c r="D93" s="22"/>
      <c r="E93" s="22"/>
      <c r="F93" s="22"/>
      <c r="G93" s="22"/>
      <c r="H93" s="22"/>
      <c r="I93" s="22"/>
      <c r="J93" s="22"/>
      <c r="K93" s="22"/>
    </row>
    <row r="94" spans="1:11" s="17" customFormat="1">
      <c r="A94" s="22"/>
      <c r="B94" s="22"/>
      <c r="C94" s="22"/>
      <c r="D94" s="22"/>
      <c r="E94" s="22"/>
      <c r="F94" s="22"/>
      <c r="G94" s="22"/>
      <c r="H94" s="22"/>
      <c r="I94" s="22"/>
      <c r="J94" s="22"/>
      <c r="K94" s="22"/>
    </row>
    <row r="95" spans="1:11" s="17" customFormat="1">
      <c r="A95" s="22"/>
      <c r="B95" s="22"/>
      <c r="C95" s="22"/>
      <c r="D95" s="22"/>
      <c r="E95" s="22"/>
      <c r="F95" s="22"/>
      <c r="G95" s="22"/>
      <c r="H95" s="22"/>
      <c r="I95" s="22"/>
      <c r="J95" s="22"/>
      <c r="K95" s="22"/>
    </row>
    <row r="96" spans="1:11" s="17" customFormat="1">
      <c r="A96" s="22"/>
      <c r="B96" s="22"/>
      <c r="C96" s="22"/>
      <c r="D96" s="22"/>
      <c r="E96" s="22"/>
      <c r="F96" s="22"/>
      <c r="G96" s="22"/>
      <c r="H96" s="22"/>
      <c r="I96" s="22"/>
      <c r="J96" s="22"/>
      <c r="K96" s="22"/>
    </row>
    <row r="97" spans="1:11" s="17" customFormat="1">
      <c r="A97" s="22"/>
      <c r="B97" s="22"/>
      <c r="C97" s="22"/>
      <c r="D97" s="22"/>
      <c r="E97" s="22"/>
      <c r="F97" s="22"/>
      <c r="G97" s="22"/>
      <c r="H97" s="22"/>
      <c r="I97" s="22"/>
      <c r="J97" s="22"/>
      <c r="K97" s="22"/>
    </row>
    <row r="98" spans="1:11" s="17" customFormat="1">
      <c r="A98" s="22"/>
      <c r="B98" s="22"/>
      <c r="C98" s="22"/>
      <c r="D98" s="22"/>
      <c r="E98" s="22"/>
      <c r="F98" s="22"/>
      <c r="G98" s="22"/>
      <c r="H98" s="22"/>
      <c r="I98" s="22"/>
      <c r="J98" s="22"/>
      <c r="K98" s="22"/>
    </row>
    <row r="99" spans="1:11" s="17" customFormat="1">
      <c r="A99" s="22"/>
      <c r="B99" s="22"/>
      <c r="C99" s="22"/>
      <c r="D99" s="22"/>
      <c r="E99" s="22"/>
      <c r="F99" s="22"/>
      <c r="G99" s="22"/>
      <c r="H99" s="22"/>
      <c r="I99" s="22"/>
      <c r="J99" s="22"/>
      <c r="K99" s="22"/>
    </row>
    <row r="100" spans="1:11" s="17" customFormat="1">
      <c r="A100" s="22"/>
      <c r="B100" s="22"/>
      <c r="C100" s="22"/>
      <c r="D100" s="22"/>
      <c r="E100" s="22"/>
      <c r="F100" s="22"/>
      <c r="G100" s="22"/>
      <c r="H100" s="22"/>
      <c r="I100" s="22"/>
      <c r="J100" s="22"/>
      <c r="K100" s="22"/>
    </row>
    <row r="101" spans="1:11" s="17" customFormat="1">
      <c r="A101" s="22"/>
      <c r="B101" s="22"/>
      <c r="C101" s="22"/>
      <c r="D101" s="22"/>
      <c r="E101" s="22"/>
      <c r="F101" s="22"/>
      <c r="G101" s="22"/>
      <c r="H101" s="22"/>
      <c r="I101" s="22"/>
      <c r="J101" s="22"/>
      <c r="K101" s="22"/>
    </row>
    <row r="102" spans="1:11" s="17" customFormat="1">
      <c r="A102" s="22"/>
      <c r="B102" s="22"/>
      <c r="C102" s="22"/>
      <c r="D102" s="22"/>
      <c r="E102" s="22"/>
      <c r="F102" s="22"/>
      <c r="G102" s="22"/>
      <c r="H102" s="22"/>
      <c r="I102" s="22"/>
      <c r="J102" s="22"/>
      <c r="K102" s="22"/>
    </row>
  </sheetData>
  <sheetProtection selectLockedCells="1"/>
  <mergeCells count="21">
    <mergeCell ref="A16:B16"/>
    <mergeCell ref="H10:H11"/>
    <mergeCell ref="A12:B12"/>
    <mergeCell ref="A13:B13"/>
    <mergeCell ref="A14:B14"/>
    <mergeCell ref="A15:B15"/>
    <mergeCell ref="A3:L3"/>
    <mergeCell ref="A4:L4"/>
    <mergeCell ref="I10:I11"/>
    <mergeCell ref="L6:L11"/>
    <mergeCell ref="F8:I9"/>
    <mergeCell ref="E8:E11"/>
    <mergeCell ref="F10:F11"/>
    <mergeCell ref="J6:J11"/>
    <mergeCell ref="K6:K11"/>
    <mergeCell ref="E6:I7"/>
    <mergeCell ref="D8:D11"/>
    <mergeCell ref="C6:D7"/>
    <mergeCell ref="G10:G11"/>
    <mergeCell ref="A6:B11"/>
    <mergeCell ref="C8:C11"/>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37"/>
  <sheetViews>
    <sheetView view="pageBreakPreview" zoomScaleNormal="100" zoomScaleSheetLayoutView="100" workbookViewId="0">
      <selection activeCell="C36" sqref="C36"/>
    </sheetView>
  </sheetViews>
  <sheetFormatPr defaultRowHeight="14.25"/>
  <cols>
    <col min="1" max="7" width="9" style="4" customWidth="1"/>
    <col min="8" max="9" width="9" style="1" customWidth="1"/>
    <col min="10" max="16" width="9" style="4" customWidth="1"/>
    <col min="17" max="16384" width="9" style="1"/>
  </cols>
  <sheetData>
    <row r="1" spans="1:16" s="3" customFormat="1" ht="12">
      <c r="A1" s="2"/>
      <c r="B1" s="2"/>
      <c r="C1" s="2"/>
      <c r="D1" s="2"/>
      <c r="E1" s="2"/>
      <c r="F1" s="2"/>
      <c r="G1" s="2"/>
      <c r="J1" s="2"/>
      <c r="K1" s="2"/>
      <c r="L1" s="2"/>
      <c r="M1" s="2"/>
      <c r="N1" s="2"/>
      <c r="O1" s="2"/>
      <c r="P1" s="2"/>
    </row>
    <row r="2" spans="1:16" s="3" customFormat="1" ht="12">
      <c r="A2" s="2"/>
      <c r="B2" s="2"/>
      <c r="C2" s="2"/>
      <c r="D2" s="2"/>
      <c r="E2" s="2"/>
      <c r="F2" s="2"/>
      <c r="G2" s="2"/>
      <c r="J2" s="2"/>
      <c r="K2" s="2"/>
      <c r="L2" s="2"/>
      <c r="M2" s="2"/>
      <c r="N2" s="2"/>
      <c r="O2" s="2"/>
      <c r="P2" s="2"/>
    </row>
    <row r="3" spans="1:16" s="3" customFormat="1" ht="12">
      <c r="J3" s="2"/>
      <c r="K3" s="2"/>
      <c r="L3" s="2"/>
      <c r="M3" s="2"/>
      <c r="N3" s="2"/>
      <c r="O3" s="2"/>
      <c r="P3" s="2"/>
    </row>
    <row r="4" spans="1:16" s="3" customFormat="1" ht="12">
      <c r="J4" s="2"/>
      <c r="K4" s="2"/>
      <c r="L4" s="2"/>
      <c r="M4" s="2"/>
      <c r="N4" s="2"/>
      <c r="O4" s="2"/>
      <c r="P4" s="2"/>
    </row>
    <row r="5" spans="1:16" s="3" customFormat="1">
      <c r="H5" s="7"/>
      <c r="I5" s="7"/>
      <c r="J5" s="2"/>
      <c r="K5" s="2"/>
      <c r="L5" s="2"/>
      <c r="M5" s="2"/>
      <c r="N5" s="2"/>
      <c r="O5" s="2"/>
      <c r="P5" s="2"/>
    </row>
    <row r="6" spans="1:16" s="3" customFormat="1">
      <c r="A6" s="5" t="s">
        <v>106</v>
      </c>
      <c r="B6" s="2"/>
      <c r="C6" s="2"/>
      <c r="D6" s="2"/>
      <c r="E6" s="2"/>
      <c r="F6" s="5" t="s">
        <v>738</v>
      </c>
      <c r="G6" s="2"/>
      <c r="H6" s="7"/>
      <c r="I6" s="7"/>
      <c r="J6" s="2"/>
      <c r="K6" s="2"/>
      <c r="L6" s="2"/>
      <c r="M6" s="2"/>
      <c r="N6" s="2"/>
      <c r="O6" s="2"/>
      <c r="P6" s="2"/>
    </row>
    <row r="7" spans="1:16" s="3" customFormat="1">
      <c r="A7" s="5" t="s">
        <v>107</v>
      </c>
      <c r="B7" s="2"/>
      <c r="C7" s="2"/>
      <c r="D7" s="2"/>
      <c r="E7" s="2"/>
      <c r="F7" s="5" t="s">
        <v>739</v>
      </c>
      <c r="G7" s="2"/>
      <c r="H7" s="7"/>
      <c r="I7" s="7"/>
      <c r="J7" s="2"/>
      <c r="K7" s="2"/>
      <c r="L7" s="2"/>
      <c r="M7" s="2"/>
      <c r="N7" s="2"/>
      <c r="O7" s="2"/>
      <c r="P7" s="2"/>
    </row>
    <row r="8" spans="1:16" s="3" customFormat="1">
      <c r="A8" s="5" t="s">
        <v>108</v>
      </c>
      <c r="B8" s="5"/>
      <c r="C8" s="6"/>
      <c r="D8" s="6"/>
      <c r="F8" s="5" t="s">
        <v>740</v>
      </c>
      <c r="G8" s="6"/>
      <c r="H8" s="7"/>
      <c r="I8" s="7"/>
      <c r="J8" s="2"/>
      <c r="K8" s="2"/>
      <c r="L8" s="2"/>
      <c r="M8" s="2"/>
      <c r="N8" s="2"/>
      <c r="O8" s="2"/>
      <c r="P8" s="2"/>
    </row>
    <row r="9" spans="1:16" s="3" customFormat="1">
      <c r="A9" s="5" t="s">
        <v>109</v>
      </c>
      <c r="B9" s="5"/>
      <c r="C9" s="6"/>
      <c r="D9" s="6"/>
      <c r="F9" s="5" t="s">
        <v>741</v>
      </c>
      <c r="G9" s="6"/>
      <c r="H9" s="7"/>
      <c r="I9" s="7"/>
      <c r="J9" s="2"/>
      <c r="K9" s="2"/>
      <c r="L9" s="2"/>
      <c r="M9" s="2"/>
      <c r="N9" s="2"/>
      <c r="O9" s="2"/>
      <c r="P9" s="2"/>
    </row>
    <row r="10" spans="1:16" s="3" customFormat="1">
      <c r="A10" s="5" t="s">
        <v>110</v>
      </c>
      <c r="B10" s="5"/>
      <c r="C10" s="6"/>
      <c r="D10" s="6"/>
      <c r="F10" s="5" t="s">
        <v>742</v>
      </c>
      <c r="G10" s="6"/>
      <c r="H10" s="7"/>
      <c r="I10" s="7"/>
      <c r="J10" s="2"/>
      <c r="K10" s="2"/>
      <c r="L10" s="2"/>
      <c r="M10" s="2"/>
      <c r="N10" s="2"/>
      <c r="O10" s="2"/>
      <c r="P10" s="2"/>
    </row>
    <row r="11" spans="1:16" s="3" customFormat="1">
      <c r="A11" s="5" t="s">
        <v>666</v>
      </c>
      <c r="B11" s="5"/>
      <c r="C11" s="6"/>
      <c r="D11" s="6"/>
      <c r="F11" s="5" t="s">
        <v>743</v>
      </c>
      <c r="G11" s="6"/>
      <c r="H11" s="7"/>
      <c r="I11" s="7"/>
      <c r="J11" s="2"/>
      <c r="K11" s="2"/>
      <c r="L11" s="2"/>
      <c r="M11" s="2"/>
      <c r="N11" s="2"/>
      <c r="O11" s="2"/>
      <c r="P11" s="2"/>
    </row>
    <row r="12" spans="1:16" s="3" customFormat="1">
      <c r="A12" s="5" t="s">
        <v>667</v>
      </c>
      <c r="B12" s="5"/>
      <c r="C12" s="6"/>
      <c r="D12" s="6"/>
      <c r="F12" s="8" t="s">
        <v>111</v>
      </c>
      <c r="G12" s="6"/>
      <c r="H12" s="7"/>
      <c r="I12" s="7"/>
      <c r="J12" s="2"/>
      <c r="K12" s="2"/>
      <c r="L12" s="2"/>
      <c r="M12" s="2"/>
      <c r="N12" s="2"/>
      <c r="O12" s="2"/>
      <c r="P12" s="2"/>
    </row>
    <row r="13" spans="1:16" s="3" customFormat="1">
      <c r="A13" s="5" t="s">
        <v>668</v>
      </c>
      <c r="B13" s="5"/>
      <c r="C13" s="6"/>
      <c r="D13" s="6"/>
      <c r="F13" s="5" t="s">
        <v>112</v>
      </c>
      <c r="G13" s="6"/>
      <c r="H13" s="7"/>
      <c r="I13" s="7"/>
      <c r="J13" s="2"/>
      <c r="K13" s="2"/>
      <c r="L13" s="2"/>
      <c r="M13" s="2"/>
      <c r="N13" s="2"/>
      <c r="O13" s="2"/>
      <c r="P13" s="2"/>
    </row>
    <row r="14" spans="1:16" s="3" customFormat="1">
      <c r="A14" s="5" t="s">
        <v>669</v>
      </c>
      <c r="B14" s="5"/>
      <c r="C14" s="6"/>
      <c r="D14" s="6"/>
      <c r="F14" s="9" t="s">
        <v>744</v>
      </c>
      <c r="G14" s="6"/>
      <c r="H14" s="7"/>
      <c r="I14" s="7"/>
      <c r="J14" s="2"/>
      <c r="K14" s="2"/>
      <c r="L14" s="2"/>
      <c r="M14" s="2"/>
      <c r="N14" s="2"/>
      <c r="O14" s="2"/>
      <c r="P14" s="2"/>
    </row>
    <row r="15" spans="1:16" s="3" customFormat="1">
      <c r="A15" s="5" t="s">
        <v>670</v>
      </c>
      <c r="B15" s="5"/>
      <c r="C15" s="6"/>
      <c r="D15" s="6"/>
      <c r="F15" s="9" t="s">
        <v>745</v>
      </c>
      <c r="G15" s="6"/>
      <c r="H15" s="7"/>
      <c r="I15" s="7"/>
      <c r="J15" s="2"/>
      <c r="K15" s="2"/>
      <c r="L15" s="2"/>
      <c r="M15" s="2"/>
      <c r="N15" s="2"/>
      <c r="O15" s="2"/>
      <c r="P15" s="2"/>
    </row>
    <row r="16" spans="1:16" s="3" customFormat="1">
      <c r="A16" s="5" t="s">
        <v>671</v>
      </c>
      <c r="B16" s="5"/>
      <c r="C16" s="6"/>
      <c r="D16" s="6"/>
      <c r="F16" s="10" t="s">
        <v>746</v>
      </c>
      <c r="G16" s="6"/>
      <c r="H16" s="7"/>
      <c r="I16" s="7"/>
      <c r="J16" s="2"/>
      <c r="K16" s="2"/>
      <c r="L16" s="2"/>
      <c r="M16" s="2"/>
      <c r="N16" s="2"/>
      <c r="O16" s="2"/>
      <c r="P16" s="2"/>
    </row>
    <row r="17" spans="1:16" s="3" customFormat="1">
      <c r="A17" s="5" t="s">
        <v>672</v>
      </c>
      <c r="B17" s="5"/>
      <c r="C17" s="6"/>
      <c r="D17" s="6"/>
      <c r="F17" s="9" t="s">
        <v>747</v>
      </c>
      <c r="G17" s="6"/>
      <c r="H17" s="7"/>
      <c r="I17" s="7"/>
      <c r="J17" s="2"/>
      <c r="K17" s="2"/>
      <c r="L17" s="2"/>
      <c r="M17" s="2"/>
      <c r="N17" s="2"/>
      <c r="O17" s="2"/>
      <c r="P17" s="2"/>
    </row>
    <row r="18" spans="1:16" s="3" customFormat="1">
      <c r="A18" s="5" t="s">
        <v>673</v>
      </c>
      <c r="B18" s="5"/>
      <c r="C18" s="6"/>
      <c r="D18" s="6"/>
      <c r="F18" s="9" t="s">
        <v>748</v>
      </c>
      <c r="G18" s="6"/>
      <c r="H18" s="7"/>
      <c r="I18" s="7"/>
      <c r="J18" s="2"/>
      <c r="K18" s="2"/>
      <c r="L18" s="2"/>
      <c r="M18" s="2"/>
      <c r="N18" s="2"/>
      <c r="O18" s="2"/>
      <c r="P18" s="2"/>
    </row>
    <row r="19" spans="1:16" s="3" customFormat="1">
      <c r="A19" s="918" t="s">
        <v>724</v>
      </c>
      <c r="B19" s="5"/>
      <c r="C19" s="6"/>
      <c r="D19" s="6"/>
      <c r="F19" s="9" t="s">
        <v>749</v>
      </c>
      <c r="G19" s="6"/>
      <c r="H19" s="7"/>
      <c r="I19" s="7"/>
      <c r="J19" s="2"/>
      <c r="K19" s="2"/>
      <c r="L19" s="2"/>
      <c r="M19" s="2"/>
      <c r="N19" s="2"/>
      <c r="O19" s="2"/>
      <c r="P19" s="2"/>
    </row>
    <row r="20" spans="1:16" s="3" customFormat="1">
      <c r="A20" s="8" t="s">
        <v>725</v>
      </c>
      <c r="B20" s="5"/>
      <c r="C20" s="6"/>
      <c r="D20" s="6"/>
      <c r="F20" s="9" t="s">
        <v>750</v>
      </c>
      <c r="G20" s="6"/>
      <c r="H20" s="7"/>
      <c r="I20" s="7"/>
      <c r="J20" s="2"/>
      <c r="K20" s="2"/>
      <c r="L20" s="2"/>
      <c r="M20" s="2"/>
      <c r="N20" s="2"/>
      <c r="O20" s="2"/>
      <c r="P20" s="2"/>
    </row>
    <row r="21" spans="1:16" s="3" customFormat="1">
      <c r="A21" s="8" t="s">
        <v>726</v>
      </c>
      <c r="B21" s="5"/>
      <c r="C21" s="6"/>
      <c r="D21" s="6"/>
      <c r="F21" s="9" t="s">
        <v>719</v>
      </c>
      <c r="G21" s="6"/>
      <c r="H21" s="7"/>
      <c r="I21" s="7"/>
      <c r="J21" s="2"/>
      <c r="K21" s="2"/>
      <c r="L21" s="2"/>
      <c r="M21" s="2"/>
      <c r="N21" s="2"/>
      <c r="O21" s="2"/>
      <c r="P21" s="2"/>
    </row>
    <row r="22" spans="1:16" s="3" customFormat="1">
      <c r="A22" s="8" t="s">
        <v>727</v>
      </c>
      <c r="B22" s="5"/>
      <c r="C22" s="6"/>
      <c r="D22" s="6"/>
      <c r="F22" s="10" t="s">
        <v>720</v>
      </c>
      <c r="G22" s="6"/>
      <c r="H22" s="7"/>
      <c r="I22" s="7"/>
      <c r="J22" s="2"/>
      <c r="K22" s="2"/>
      <c r="L22" s="2"/>
      <c r="M22" s="2"/>
      <c r="N22" s="2"/>
      <c r="O22" s="2"/>
      <c r="P22" s="2"/>
    </row>
    <row r="23" spans="1:16" s="3" customFormat="1">
      <c r="A23" s="8" t="s">
        <v>728</v>
      </c>
      <c r="B23" s="5"/>
      <c r="C23" s="6"/>
      <c r="D23" s="6"/>
      <c r="F23" s="10" t="s">
        <v>721</v>
      </c>
      <c r="G23" s="6"/>
      <c r="H23" s="7"/>
      <c r="I23" s="7"/>
      <c r="J23" s="2"/>
      <c r="K23" s="2"/>
      <c r="L23" s="2"/>
      <c r="M23" s="2"/>
      <c r="N23" s="2"/>
      <c r="O23" s="2"/>
      <c r="P23" s="2"/>
    </row>
    <row r="24" spans="1:16" s="3" customFormat="1">
      <c r="A24" s="8" t="s">
        <v>729</v>
      </c>
      <c r="B24" s="5"/>
      <c r="C24" s="6"/>
      <c r="D24" s="6"/>
      <c r="F24" s="9" t="s">
        <v>751</v>
      </c>
      <c r="H24" s="7"/>
      <c r="I24" s="7"/>
      <c r="J24" s="2"/>
      <c r="K24" s="2"/>
      <c r="L24" s="2"/>
      <c r="M24" s="2"/>
      <c r="N24" s="2"/>
      <c r="O24" s="2"/>
      <c r="P24" s="2"/>
    </row>
    <row r="25" spans="1:16" s="3" customFormat="1">
      <c r="A25" s="5" t="s">
        <v>730</v>
      </c>
      <c r="B25" s="5"/>
      <c r="C25" s="6"/>
      <c r="D25" s="6"/>
      <c r="F25" s="8" t="s">
        <v>752</v>
      </c>
      <c r="G25" s="6"/>
      <c r="H25" s="7"/>
      <c r="I25" s="7"/>
      <c r="J25" s="2"/>
      <c r="L25" s="2"/>
      <c r="M25" s="2"/>
      <c r="N25" s="2"/>
      <c r="O25" s="2"/>
      <c r="P25" s="2"/>
    </row>
    <row r="26" spans="1:16" s="3" customFormat="1">
      <c r="A26" s="5" t="s">
        <v>731</v>
      </c>
      <c r="B26" s="5"/>
      <c r="C26" s="5"/>
      <c r="D26" s="6"/>
      <c r="E26" s="9"/>
      <c r="F26" s="8" t="s">
        <v>753</v>
      </c>
      <c r="G26" s="10"/>
      <c r="H26" s="7"/>
      <c r="I26" s="7"/>
      <c r="J26" s="2"/>
      <c r="L26" s="2"/>
      <c r="M26" s="2"/>
      <c r="N26" s="2"/>
      <c r="O26" s="2"/>
      <c r="P26" s="2"/>
    </row>
    <row r="27" spans="1:16" s="3" customFormat="1">
      <c r="A27" s="5" t="s">
        <v>732</v>
      </c>
      <c r="B27" s="5"/>
      <c r="C27" s="5"/>
      <c r="D27" s="6"/>
      <c r="E27" s="9"/>
      <c r="F27" s="8" t="s">
        <v>754</v>
      </c>
      <c r="G27" s="10"/>
      <c r="H27" s="7"/>
      <c r="I27" s="7"/>
      <c r="J27" s="2"/>
      <c r="L27" s="2"/>
      <c r="M27" s="2"/>
      <c r="N27" s="2"/>
      <c r="O27" s="2"/>
      <c r="P27" s="2"/>
    </row>
    <row r="28" spans="1:16" s="3" customFormat="1">
      <c r="A28" s="5" t="s">
        <v>733</v>
      </c>
      <c r="B28" s="5"/>
      <c r="C28" s="5"/>
      <c r="D28" s="6"/>
      <c r="E28" s="9"/>
      <c r="F28" s="8" t="s">
        <v>755</v>
      </c>
      <c r="G28" s="10"/>
      <c r="H28" s="7"/>
      <c r="I28" s="7"/>
      <c r="J28" s="2"/>
      <c r="K28" s="10"/>
      <c r="L28" s="2"/>
      <c r="M28" s="2"/>
      <c r="N28" s="2"/>
      <c r="O28" s="2"/>
      <c r="P28" s="2"/>
    </row>
    <row r="29" spans="1:16" s="3" customFormat="1">
      <c r="A29" s="5" t="s">
        <v>734</v>
      </c>
      <c r="B29" s="5"/>
      <c r="C29" s="5"/>
      <c r="D29" s="6"/>
      <c r="E29" s="9"/>
      <c r="F29" s="8" t="s">
        <v>756</v>
      </c>
      <c r="G29" s="10"/>
      <c r="H29" s="7"/>
      <c r="I29" s="7"/>
      <c r="J29" s="2"/>
      <c r="K29" s="2"/>
      <c r="L29" s="2"/>
      <c r="M29" s="2"/>
      <c r="N29" s="2"/>
      <c r="O29" s="2"/>
      <c r="P29" s="2"/>
    </row>
    <row r="30" spans="1:16" s="3" customFormat="1">
      <c r="A30" s="5" t="s">
        <v>735</v>
      </c>
      <c r="B30" s="5"/>
      <c r="C30" s="5"/>
      <c r="D30" s="6"/>
      <c r="E30" s="9"/>
      <c r="F30" s="8" t="s">
        <v>757</v>
      </c>
      <c r="G30" s="10"/>
      <c r="I30" s="7"/>
      <c r="J30" s="2"/>
      <c r="K30" s="2"/>
      <c r="L30" s="2"/>
      <c r="M30" s="2"/>
      <c r="N30" s="2"/>
      <c r="O30" s="2"/>
      <c r="P30" s="2"/>
    </row>
    <row r="31" spans="1:16" s="3" customFormat="1">
      <c r="A31" s="5" t="s">
        <v>736</v>
      </c>
      <c r="B31" s="5"/>
      <c r="C31" s="5"/>
      <c r="D31" s="6"/>
      <c r="E31" s="9"/>
      <c r="F31" s="8"/>
      <c r="G31" s="10"/>
      <c r="J31" s="2"/>
      <c r="K31" s="2"/>
      <c r="L31" s="2"/>
      <c r="M31" s="2"/>
      <c r="N31" s="2"/>
      <c r="O31" s="2"/>
      <c r="P31" s="2"/>
    </row>
    <row r="32" spans="1:16" s="3" customFormat="1">
      <c r="A32" s="5" t="s">
        <v>737</v>
      </c>
      <c r="B32" s="4"/>
      <c r="C32" s="5"/>
      <c r="D32" s="6"/>
      <c r="E32" s="9"/>
      <c r="G32" s="10"/>
      <c r="H32" s="1"/>
      <c r="J32" s="2"/>
      <c r="K32" s="2"/>
      <c r="L32" s="2"/>
      <c r="M32" s="2"/>
      <c r="N32" s="2"/>
      <c r="O32" s="2"/>
      <c r="P32" s="2"/>
    </row>
    <row r="33" spans="1:10">
      <c r="A33" s="5"/>
      <c r="E33" s="10"/>
      <c r="G33" s="10"/>
      <c r="J33" s="2"/>
    </row>
    <row r="34" spans="1:10">
      <c r="A34" s="5"/>
      <c r="E34" s="10"/>
      <c r="J34" s="2"/>
    </row>
    <row r="35" spans="1:10">
      <c r="A35" s="5"/>
    </row>
    <row r="36" spans="1:10">
      <c r="A36" s="5"/>
      <c r="F36" s="8"/>
      <c r="J36" s="1"/>
    </row>
    <row r="37" spans="1:10">
      <c r="A37" s="5"/>
      <c r="F37" s="8"/>
      <c r="J37" s="1"/>
    </row>
  </sheetData>
  <phoneticPr fontId="59"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alignWithMargins="0">
    <oddHeader xml:space="preserve">&amp;R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38"/>
  <sheetViews>
    <sheetView view="pageBreakPreview" zoomScaleNormal="100" zoomScaleSheetLayoutView="100" workbookViewId="0">
      <selection activeCell="O42" sqref="O42"/>
    </sheetView>
  </sheetViews>
  <sheetFormatPr defaultRowHeight="12"/>
  <cols>
    <col min="1" max="1" width="8.625" style="23" customWidth="1"/>
    <col min="2" max="2" width="8.375" style="234" customWidth="1"/>
    <col min="3" max="3" width="10.125" style="235" customWidth="1"/>
    <col min="4" max="6" width="8.375" style="235" customWidth="1"/>
    <col min="7" max="7" width="10.875" style="235" customWidth="1"/>
    <col min="8" max="8" width="8.375" style="235" customWidth="1"/>
    <col min="9" max="9" width="10.75" style="235" customWidth="1"/>
    <col min="10" max="12" width="8.875" style="235" customWidth="1"/>
    <col min="13" max="13" width="9.75" style="235" bestFit="1" customWidth="1"/>
    <col min="14" max="14" width="8.875" style="235" customWidth="1"/>
    <col min="15" max="15" width="9.75" style="235" bestFit="1" customWidth="1"/>
    <col min="16" max="16" width="8.375" style="235" customWidth="1"/>
    <col min="17" max="17" width="7.875" style="235" customWidth="1"/>
    <col min="18" max="18" width="11.125" style="235" customWidth="1"/>
    <col min="19" max="16384" width="9" style="235"/>
  </cols>
  <sheetData>
    <row r="1" spans="1:18" s="622" customFormat="1" ht="14.1" customHeight="1">
      <c r="A1" s="592" t="s">
        <v>527</v>
      </c>
      <c r="B1" s="621"/>
      <c r="Q1" s="589"/>
      <c r="R1" s="980" t="s">
        <v>894</v>
      </c>
    </row>
    <row r="2" spans="1:18" s="17" customFormat="1" ht="14.1" customHeight="1">
      <c r="A2" s="22"/>
      <c r="B2" s="80"/>
      <c r="J2" s="80"/>
      <c r="R2" s="22"/>
    </row>
    <row r="3" spans="1:18" s="905" customFormat="1" ht="20.100000000000001" customHeight="1">
      <c r="A3" s="1514" t="s">
        <v>728</v>
      </c>
      <c r="B3" s="1514"/>
      <c r="C3" s="1514"/>
      <c r="D3" s="1514"/>
      <c r="E3" s="1514"/>
      <c r="F3" s="1514"/>
      <c r="G3" s="1514"/>
      <c r="H3" s="1514"/>
      <c r="I3" s="1514"/>
      <c r="J3" s="1514" t="s">
        <v>895</v>
      </c>
      <c r="K3" s="1514"/>
      <c r="L3" s="1514"/>
      <c r="M3" s="1514"/>
      <c r="N3" s="1514"/>
      <c r="O3" s="1514"/>
      <c r="P3" s="1514"/>
      <c r="Q3" s="1514"/>
      <c r="R3" s="1514"/>
    </row>
    <row r="4" spans="1:18" s="906" customFormat="1" ht="24" customHeight="1">
      <c r="A4" s="1513"/>
      <c r="B4" s="1513"/>
      <c r="C4" s="1513"/>
      <c r="D4" s="1513"/>
      <c r="E4" s="1513"/>
      <c r="F4" s="1513"/>
      <c r="G4" s="1513"/>
      <c r="H4" s="1513"/>
      <c r="I4" s="1513"/>
      <c r="J4" s="1513"/>
      <c r="K4" s="1513"/>
      <c r="L4" s="1513"/>
      <c r="M4" s="1513"/>
      <c r="N4" s="1513"/>
      <c r="O4" s="1513"/>
      <c r="P4" s="1513"/>
      <c r="Q4" s="1513"/>
      <c r="R4" s="1513"/>
    </row>
    <row r="5" spans="1:18" s="17" customFormat="1" ht="18" customHeight="1" thickBot="1">
      <c r="A5" s="12" t="s">
        <v>645</v>
      </c>
      <c r="B5" s="915"/>
      <c r="H5" s="32"/>
      <c r="I5" s="32"/>
      <c r="J5" s="915"/>
      <c r="P5" s="32"/>
      <c r="Q5" s="32"/>
      <c r="R5" s="32" t="s">
        <v>896</v>
      </c>
    </row>
    <row r="6" spans="1:18" s="219" customFormat="1" ht="18.600000000000001" customHeight="1">
      <c r="A6" s="1699" t="s">
        <v>899</v>
      </c>
      <c r="B6" s="1702" t="s">
        <v>773</v>
      </c>
      <c r="C6" s="1703"/>
      <c r="D6" s="1704" t="s">
        <v>774</v>
      </c>
      <c r="E6" s="1704"/>
      <c r="F6" s="1704" t="s">
        <v>775</v>
      </c>
      <c r="G6" s="1704"/>
      <c r="H6" s="1707" t="s">
        <v>474</v>
      </c>
      <c r="I6" s="1708"/>
      <c r="J6" s="1692" t="s">
        <v>43</v>
      </c>
      <c r="K6" s="1693"/>
      <c r="L6" s="1703" t="s">
        <v>44</v>
      </c>
      <c r="M6" s="1703"/>
      <c r="N6" s="1695" t="s">
        <v>45</v>
      </c>
      <c r="O6" s="1692"/>
      <c r="P6" s="1693" t="s">
        <v>46</v>
      </c>
      <c r="Q6" s="1695"/>
      <c r="R6" s="1709" t="s">
        <v>898</v>
      </c>
    </row>
    <row r="7" spans="1:18" s="219" customFormat="1" ht="18.600000000000001" customHeight="1">
      <c r="A7" s="1700"/>
      <c r="B7" s="1705" t="s">
        <v>51</v>
      </c>
      <c r="C7" s="1706"/>
      <c r="D7" s="1670" t="s">
        <v>52</v>
      </c>
      <c r="E7" s="1670"/>
      <c r="F7" s="1670" t="s">
        <v>53</v>
      </c>
      <c r="G7" s="1670"/>
      <c r="H7" s="1683" t="s">
        <v>54</v>
      </c>
      <c r="I7" s="1684"/>
      <c r="J7" s="1669" t="s">
        <v>55</v>
      </c>
      <c r="K7" s="1670"/>
      <c r="L7" s="1706" t="s">
        <v>56</v>
      </c>
      <c r="M7" s="1706"/>
      <c r="N7" s="1683" t="s">
        <v>57</v>
      </c>
      <c r="O7" s="1669"/>
      <c r="P7" s="1670" t="s">
        <v>58</v>
      </c>
      <c r="Q7" s="1683"/>
      <c r="R7" s="1710"/>
    </row>
    <row r="8" spans="1:18" s="219" customFormat="1" ht="18.95" customHeight="1">
      <c r="A8" s="1700"/>
      <c r="B8" s="220" t="s">
        <v>646</v>
      </c>
      <c r="C8" s="1679" t="s">
        <v>60</v>
      </c>
      <c r="D8" s="221" t="s">
        <v>647</v>
      </c>
      <c r="E8" s="1679" t="s">
        <v>60</v>
      </c>
      <c r="F8" s="221" t="s">
        <v>709</v>
      </c>
      <c r="G8" s="1679" t="s">
        <v>60</v>
      </c>
      <c r="H8" s="221" t="s">
        <v>59</v>
      </c>
      <c r="I8" s="1689" t="s">
        <v>60</v>
      </c>
      <c r="J8" s="962" t="s">
        <v>59</v>
      </c>
      <c r="K8" s="1679" t="s">
        <v>60</v>
      </c>
      <c r="L8" s="221" t="s">
        <v>59</v>
      </c>
      <c r="M8" s="1679" t="s">
        <v>60</v>
      </c>
      <c r="N8" s="221" t="s">
        <v>59</v>
      </c>
      <c r="O8" s="1679" t="s">
        <v>60</v>
      </c>
      <c r="P8" s="221" t="s">
        <v>59</v>
      </c>
      <c r="Q8" s="1689" t="s">
        <v>60</v>
      </c>
      <c r="R8" s="1710"/>
    </row>
    <row r="9" spans="1:18" s="219" customFormat="1" ht="18.95" customHeight="1">
      <c r="A9" s="1701"/>
      <c r="B9" s="223" t="s">
        <v>653</v>
      </c>
      <c r="C9" s="1680"/>
      <c r="D9" s="223" t="s">
        <v>653</v>
      </c>
      <c r="E9" s="1680"/>
      <c r="F9" s="223" t="s">
        <v>710</v>
      </c>
      <c r="G9" s="1680"/>
      <c r="H9" s="223" t="s">
        <v>61</v>
      </c>
      <c r="I9" s="1690"/>
      <c r="J9" s="963" t="s">
        <v>61</v>
      </c>
      <c r="K9" s="1680"/>
      <c r="L9" s="223" t="s">
        <v>61</v>
      </c>
      <c r="M9" s="1680"/>
      <c r="N9" s="223" t="s">
        <v>61</v>
      </c>
      <c r="O9" s="1680"/>
      <c r="P9" s="223" t="s">
        <v>61</v>
      </c>
      <c r="Q9" s="1690"/>
      <c r="R9" s="1711"/>
    </row>
    <row r="10" spans="1:18" s="16" customFormat="1" ht="39" customHeight="1">
      <c r="A10" s="907" t="s">
        <v>481</v>
      </c>
      <c r="B10" s="167">
        <v>24363</v>
      </c>
      <c r="C10" s="757">
        <v>667722</v>
      </c>
      <c r="D10" s="757">
        <v>703</v>
      </c>
      <c r="E10" s="757">
        <v>38715</v>
      </c>
      <c r="F10" s="757">
        <v>501</v>
      </c>
      <c r="G10" s="757">
        <v>1253721</v>
      </c>
      <c r="H10" s="757">
        <v>391</v>
      </c>
      <c r="I10" s="224">
        <v>20378568</v>
      </c>
      <c r="J10" s="757">
        <v>323</v>
      </c>
      <c r="K10" s="757">
        <v>9867</v>
      </c>
      <c r="L10" s="757">
        <v>25002</v>
      </c>
      <c r="M10" s="757">
        <v>109924</v>
      </c>
      <c r="N10" s="757">
        <v>197</v>
      </c>
      <c r="O10" s="757">
        <v>115338</v>
      </c>
      <c r="P10" s="757">
        <v>54</v>
      </c>
      <c r="Q10" s="757">
        <v>246</v>
      </c>
      <c r="R10" s="952" t="s">
        <v>481</v>
      </c>
    </row>
    <row r="11" spans="1:18" s="16" customFormat="1" ht="39" customHeight="1">
      <c r="A11" s="907" t="s">
        <v>482</v>
      </c>
      <c r="B11" s="167">
        <v>22328</v>
      </c>
      <c r="C11" s="757">
        <v>646162</v>
      </c>
      <c r="D11" s="757">
        <v>710</v>
      </c>
      <c r="E11" s="757">
        <v>36973</v>
      </c>
      <c r="F11" s="757">
        <v>482</v>
      </c>
      <c r="G11" s="757">
        <v>1201562</v>
      </c>
      <c r="H11" s="757">
        <v>414</v>
      </c>
      <c r="I11" s="224">
        <v>22740454</v>
      </c>
      <c r="J11" s="757">
        <v>280</v>
      </c>
      <c r="K11" s="757">
        <v>7633</v>
      </c>
      <c r="L11" s="757">
        <v>25164</v>
      </c>
      <c r="M11" s="757">
        <v>116131</v>
      </c>
      <c r="N11" s="757">
        <v>161</v>
      </c>
      <c r="O11" s="757">
        <v>106042</v>
      </c>
      <c r="P11" s="757">
        <v>56</v>
      </c>
      <c r="Q11" s="757">
        <v>310</v>
      </c>
      <c r="R11" s="952" t="s">
        <v>482</v>
      </c>
    </row>
    <row r="12" spans="1:18" s="16" customFormat="1" ht="39" customHeight="1">
      <c r="A12" s="907" t="s">
        <v>502</v>
      </c>
      <c r="B12" s="167">
        <v>21464</v>
      </c>
      <c r="C12" s="757">
        <v>659884</v>
      </c>
      <c r="D12" s="757">
        <v>693</v>
      </c>
      <c r="E12" s="757">
        <v>35338</v>
      </c>
      <c r="F12" s="757">
        <v>407</v>
      </c>
      <c r="G12" s="757">
        <v>1224071</v>
      </c>
      <c r="H12" s="757">
        <v>393</v>
      </c>
      <c r="I12" s="224">
        <v>22798097</v>
      </c>
      <c r="J12" s="757">
        <v>260</v>
      </c>
      <c r="K12" s="757">
        <v>8189</v>
      </c>
      <c r="L12" s="757">
        <v>20980</v>
      </c>
      <c r="M12" s="757">
        <v>121666</v>
      </c>
      <c r="N12" s="757">
        <v>153</v>
      </c>
      <c r="O12" s="757">
        <v>77118</v>
      </c>
      <c r="P12" s="757">
        <v>89</v>
      </c>
      <c r="Q12" s="757">
        <v>1355</v>
      </c>
      <c r="R12" s="952" t="s">
        <v>502</v>
      </c>
    </row>
    <row r="13" spans="1:18" s="16" customFormat="1" ht="39" customHeight="1">
      <c r="A13" s="907" t="s">
        <v>606</v>
      </c>
      <c r="B13" s="167">
        <v>20682</v>
      </c>
      <c r="C13" s="757">
        <v>663825</v>
      </c>
      <c r="D13" s="757">
        <v>651</v>
      </c>
      <c r="E13" s="757">
        <v>34588</v>
      </c>
      <c r="F13" s="757">
        <v>427</v>
      </c>
      <c r="G13" s="757">
        <v>1253404</v>
      </c>
      <c r="H13" s="757">
        <v>416</v>
      </c>
      <c r="I13" s="224">
        <v>25275553</v>
      </c>
      <c r="J13" s="757">
        <v>301</v>
      </c>
      <c r="K13" s="757">
        <v>6631</v>
      </c>
      <c r="L13" s="757">
        <v>22878</v>
      </c>
      <c r="M13" s="757">
        <v>118869</v>
      </c>
      <c r="N13" s="757">
        <v>199</v>
      </c>
      <c r="O13" s="757">
        <v>85268</v>
      </c>
      <c r="P13" s="757">
        <v>148</v>
      </c>
      <c r="Q13" s="757">
        <v>1040</v>
      </c>
      <c r="R13" s="952" t="s">
        <v>606</v>
      </c>
    </row>
    <row r="14" spans="1:18" s="14" customFormat="1" ht="38.450000000000003" customHeight="1" thickBot="1">
      <c r="A14" s="779" t="s">
        <v>832</v>
      </c>
      <c r="B14" s="797">
        <v>20232</v>
      </c>
      <c r="C14" s="512">
        <v>683537</v>
      </c>
      <c r="D14" s="512">
        <v>645</v>
      </c>
      <c r="E14" s="512">
        <v>34254</v>
      </c>
      <c r="F14" s="512">
        <v>698</v>
      </c>
      <c r="G14" s="512">
        <v>1438112</v>
      </c>
      <c r="H14" s="512">
        <v>352</v>
      </c>
      <c r="I14" s="511">
        <v>23408734</v>
      </c>
      <c r="J14" s="512">
        <v>247</v>
      </c>
      <c r="K14" s="512">
        <v>4803</v>
      </c>
      <c r="L14" s="512">
        <v>22206</v>
      </c>
      <c r="M14" s="512">
        <v>102934</v>
      </c>
      <c r="N14" s="512">
        <v>155</v>
      </c>
      <c r="O14" s="512">
        <v>107764</v>
      </c>
      <c r="P14" s="512">
        <v>86</v>
      </c>
      <c r="Q14" s="512">
        <v>897</v>
      </c>
      <c r="R14" s="1032" t="s">
        <v>832</v>
      </c>
    </row>
    <row r="15" spans="1:18" s="16" customFormat="1" ht="15" customHeight="1" thickBot="1">
      <c r="A15" s="1259"/>
      <c r="B15" s="1439"/>
      <c r="C15" s="1439"/>
      <c r="D15" s="1439"/>
      <c r="E15" s="1439"/>
      <c r="F15" s="1439"/>
      <c r="G15" s="1439"/>
      <c r="H15" s="1439"/>
      <c r="I15" s="1439"/>
      <c r="J15" s="1439"/>
      <c r="K15" s="1439"/>
      <c r="L15" s="1439"/>
      <c r="M15" s="1439"/>
      <c r="N15" s="1439"/>
      <c r="O15" s="1439"/>
      <c r="P15" s="1439"/>
      <c r="Q15" s="1439"/>
    </row>
    <row r="16" spans="1:18" s="17" customFormat="1" ht="18" customHeight="1">
      <c r="A16" s="1699" t="s">
        <v>772</v>
      </c>
      <c r="B16" s="1692" t="s">
        <v>651</v>
      </c>
      <c r="C16" s="1693"/>
      <c r="D16" s="1694" t="s">
        <v>652</v>
      </c>
      <c r="E16" s="1694"/>
      <c r="F16" s="1693" t="s">
        <v>47</v>
      </c>
      <c r="G16" s="1693"/>
      <c r="H16" s="1693" t="s">
        <v>48</v>
      </c>
      <c r="I16" s="1695"/>
      <c r="J16" s="1697" t="s">
        <v>62</v>
      </c>
      <c r="K16" s="1697"/>
      <c r="L16" s="1697"/>
      <c r="M16" s="1698"/>
      <c r="N16" s="1695" t="s">
        <v>650</v>
      </c>
      <c r="O16" s="1696"/>
      <c r="P16" s="1696"/>
      <c r="Q16" s="1696"/>
      <c r="R16" s="1709" t="s">
        <v>898</v>
      </c>
    </row>
    <row r="17" spans="1:18" s="17" customFormat="1" ht="18" customHeight="1">
      <c r="A17" s="1700"/>
      <c r="B17" s="1669" t="s">
        <v>63</v>
      </c>
      <c r="C17" s="1670"/>
      <c r="D17" s="1691" t="s">
        <v>64</v>
      </c>
      <c r="E17" s="1691"/>
      <c r="F17" s="1670" t="s">
        <v>49</v>
      </c>
      <c r="G17" s="1670"/>
      <c r="H17" s="1670" t="s">
        <v>50</v>
      </c>
      <c r="I17" s="1683"/>
      <c r="J17" s="1673" t="s">
        <v>564</v>
      </c>
      <c r="K17" s="1673"/>
      <c r="L17" s="1673"/>
      <c r="M17" s="1674"/>
      <c r="N17" s="1683" t="s">
        <v>649</v>
      </c>
      <c r="O17" s="1684"/>
      <c r="P17" s="1684"/>
      <c r="Q17" s="1684"/>
      <c r="R17" s="1710"/>
    </row>
    <row r="18" spans="1:18" s="17" customFormat="1" ht="18.95" customHeight="1">
      <c r="A18" s="1700"/>
      <c r="B18" s="220" t="s">
        <v>59</v>
      </c>
      <c r="C18" s="1679" t="s">
        <v>60</v>
      </c>
      <c r="D18" s="221" t="s">
        <v>59</v>
      </c>
      <c r="E18" s="1679" t="s">
        <v>60</v>
      </c>
      <c r="F18" s="221" t="s">
        <v>59</v>
      </c>
      <c r="G18" s="1679" t="s">
        <v>60</v>
      </c>
      <c r="H18" s="221" t="s">
        <v>59</v>
      </c>
      <c r="I18" s="1689" t="s">
        <v>60</v>
      </c>
      <c r="J18" s="1688" t="s">
        <v>59</v>
      </c>
      <c r="K18" s="1672"/>
      <c r="L18" s="1675" t="s">
        <v>60</v>
      </c>
      <c r="M18" s="1676"/>
      <c r="N18" s="1671" t="s">
        <v>59</v>
      </c>
      <c r="O18" s="1672"/>
      <c r="P18" s="1675" t="s">
        <v>65</v>
      </c>
      <c r="Q18" s="1685"/>
      <c r="R18" s="1710"/>
    </row>
    <row r="19" spans="1:18" s="17" customFormat="1" ht="18.95" customHeight="1">
      <c r="A19" s="1701"/>
      <c r="B19" s="222" t="s">
        <v>61</v>
      </c>
      <c r="C19" s="1680"/>
      <c r="D19" s="223" t="s">
        <v>61</v>
      </c>
      <c r="E19" s="1680"/>
      <c r="F19" s="223" t="s">
        <v>61</v>
      </c>
      <c r="G19" s="1680"/>
      <c r="H19" s="223" t="s">
        <v>61</v>
      </c>
      <c r="I19" s="1690"/>
      <c r="J19" s="1681" t="s">
        <v>61</v>
      </c>
      <c r="K19" s="1682"/>
      <c r="L19" s="1677"/>
      <c r="M19" s="1678"/>
      <c r="N19" s="1687" t="s">
        <v>61</v>
      </c>
      <c r="O19" s="1682"/>
      <c r="P19" s="1677"/>
      <c r="Q19" s="1686"/>
      <c r="R19" s="1711"/>
    </row>
    <row r="20" spans="1:18" s="17" customFormat="1" ht="38.450000000000003" customHeight="1">
      <c r="A20" s="907" t="s">
        <v>481</v>
      </c>
      <c r="B20" s="757">
        <v>202</v>
      </c>
      <c r="C20" s="757">
        <v>1076</v>
      </c>
      <c r="D20" s="757">
        <v>1304</v>
      </c>
      <c r="E20" s="757">
        <v>45158</v>
      </c>
      <c r="F20" s="757">
        <v>10</v>
      </c>
      <c r="G20" s="757">
        <v>164</v>
      </c>
      <c r="H20" s="757">
        <v>270</v>
      </c>
      <c r="I20" s="757">
        <v>3465</v>
      </c>
      <c r="J20" s="1714">
        <v>76</v>
      </c>
      <c r="K20" s="1714"/>
      <c r="L20" s="1713">
        <v>729</v>
      </c>
      <c r="M20" s="1713"/>
      <c r="N20" s="1713">
        <v>5105</v>
      </c>
      <c r="O20" s="1713"/>
      <c r="P20" s="1713">
        <v>425445</v>
      </c>
      <c r="Q20" s="1713"/>
      <c r="R20" s="952" t="s">
        <v>481</v>
      </c>
    </row>
    <row r="21" spans="1:18" s="17" customFormat="1" ht="38.450000000000003" customHeight="1">
      <c r="A21" s="907" t="s">
        <v>482</v>
      </c>
      <c r="B21" s="757">
        <v>195</v>
      </c>
      <c r="C21" s="757">
        <v>1283</v>
      </c>
      <c r="D21" s="757">
        <v>1342</v>
      </c>
      <c r="E21" s="757">
        <v>51465</v>
      </c>
      <c r="F21" s="757">
        <v>12</v>
      </c>
      <c r="G21" s="757">
        <v>207</v>
      </c>
      <c r="H21" s="757">
        <v>255</v>
      </c>
      <c r="I21" s="757">
        <v>3697</v>
      </c>
      <c r="J21" s="1714">
        <v>97</v>
      </c>
      <c r="K21" s="1714"/>
      <c r="L21" s="1713">
        <v>660</v>
      </c>
      <c r="M21" s="1713"/>
      <c r="N21" s="1713">
        <v>4180</v>
      </c>
      <c r="O21" s="1713"/>
      <c r="P21" s="1713">
        <v>374899</v>
      </c>
      <c r="Q21" s="1713"/>
      <c r="R21" s="952" t="s">
        <v>482</v>
      </c>
    </row>
    <row r="22" spans="1:18" s="17" customFormat="1" ht="38.450000000000003" customHeight="1">
      <c r="A22" s="907" t="s">
        <v>502</v>
      </c>
      <c r="B22" s="757">
        <v>214</v>
      </c>
      <c r="C22" s="757">
        <v>1193</v>
      </c>
      <c r="D22" s="757">
        <v>1440</v>
      </c>
      <c r="E22" s="757">
        <v>58445</v>
      </c>
      <c r="F22" s="757">
        <v>9</v>
      </c>
      <c r="G22" s="757">
        <v>435</v>
      </c>
      <c r="H22" s="757">
        <v>201</v>
      </c>
      <c r="I22" s="757">
        <v>2676</v>
      </c>
      <c r="J22" s="1712">
        <v>111</v>
      </c>
      <c r="K22" s="1712"/>
      <c r="L22" s="1712">
        <v>1439</v>
      </c>
      <c r="M22" s="1712"/>
      <c r="N22" s="1712">
        <v>5567</v>
      </c>
      <c r="O22" s="1712"/>
      <c r="P22" s="1404">
        <v>508444</v>
      </c>
      <c r="Q22" s="1404"/>
      <c r="R22" s="952" t="s">
        <v>502</v>
      </c>
    </row>
    <row r="23" spans="1:18" s="17" customFormat="1" ht="38.450000000000003" customHeight="1">
      <c r="A23" s="907" t="s">
        <v>606</v>
      </c>
      <c r="B23" s="757">
        <v>233</v>
      </c>
      <c r="C23" s="757">
        <v>1270</v>
      </c>
      <c r="D23" s="757">
        <v>1623</v>
      </c>
      <c r="E23" s="757">
        <v>70554</v>
      </c>
      <c r="F23" s="757">
        <v>10</v>
      </c>
      <c r="G23" s="757">
        <v>221</v>
      </c>
      <c r="H23" s="757">
        <v>195</v>
      </c>
      <c r="I23" s="757">
        <v>2720</v>
      </c>
      <c r="J23" s="1404">
        <v>165</v>
      </c>
      <c r="K23" s="1404"/>
      <c r="L23" s="1404">
        <v>1004</v>
      </c>
      <c r="M23" s="1404"/>
      <c r="N23" s="1404">
        <v>6185</v>
      </c>
      <c r="O23" s="1404"/>
      <c r="P23" s="1404">
        <v>562148</v>
      </c>
      <c r="Q23" s="1404"/>
      <c r="R23" s="952" t="s">
        <v>606</v>
      </c>
    </row>
    <row r="24" spans="1:18" s="226" customFormat="1" ht="38.25" customHeight="1" thickBot="1">
      <c r="A24" s="779" t="s">
        <v>832</v>
      </c>
      <c r="B24" s="512">
        <v>240</v>
      </c>
      <c r="C24" s="512">
        <v>1443</v>
      </c>
      <c r="D24" s="512">
        <v>1811</v>
      </c>
      <c r="E24" s="512">
        <v>83130</v>
      </c>
      <c r="F24" s="512">
        <v>14</v>
      </c>
      <c r="G24" s="512">
        <v>317</v>
      </c>
      <c r="H24" s="512">
        <v>165</v>
      </c>
      <c r="I24" s="512">
        <v>2605</v>
      </c>
      <c r="J24" s="1668">
        <v>124</v>
      </c>
      <c r="K24" s="1668"/>
      <c r="L24" s="1666">
        <v>1548</v>
      </c>
      <c r="M24" s="1666"/>
      <c r="N24" s="1667">
        <v>6442</v>
      </c>
      <c r="O24" s="1667"/>
      <c r="P24" s="1666">
        <v>617954</v>
      </c>
      <c r="Q24" s="1666"/>
      <c r="R24" s="1034" t="s">
        <v>832</v>
      </c>
    </row>
    <row r="25" spans="1:18" s="228" customFormat="1" ht="11.1" customHeight="1">
      <c r="A25" s="19" t="s">
        <v>548</v>
      </c>
      <c r="B25" s="227"/>
      <c r="C25" s="227"/>
      <c r="D25" s="227"/>
      <c r="E25" s="227"/>
      <c r="F25" s="227"/>
      <c r="G25" s="837"/>
      <c r="H25" s="837"/>
      <c r="I25" s="836"/>
      <c r="J25" s="227"/>
      <c r="K25" s="227"/>
      <c r="L25" s="227"/>
      <c r="M25" s="227"/>
      <c r="Q25" s="836"/>
      <c r="R25" s="836" t="s">
        <v>897</v>
      </c>
    </row>
    <row r="26" spans="1:18" s="228" customFormat="1" ht="11.1" customHeight="1">
      <c r="A26" s="229" t="s">
        <v>66</v>
      </c>
      <c r="B26" s="227"/>
      <c r="C26" s="227"/>
      <c r="D26" s="227"/>
      <c r="E26" s="227"/>
      <c r="F26" s="227"/>
      <c r="G26" s="227"/>
      <c r="H26" s="227"/>
      <c r="I26" s="227"/>
      <c r="J26" s="227"/>
      <c r="K26" s="227"/>
      <c r="L26" s="227"/>
      <c r="M26" s="227"/>
      <c r="N26" s="230"/>
      <c r="R26" s="229"/>
    </row>
    <row r="27" spans="1:18" s="231" customFormat="1" ht="11.1" customHeight="1">
      <c r="A27" s="229" t="s">
        <v>648</v>
      </c>
      <c r="B27" s="26"/>
      <c r="K27" s="232"/>
      <c r="L27" s="232"/>
      <c r="M27" s="1031"/>
      <c r="O27" s="233"/>
      <c r="P27" s="233"/>
      <c r="Q27" s="233"/>
      <c r="R27" s="229"/>
    </row>
    <row r="28" spans="1:18" s="17" customFormat="1" ht="11.25">
      <c r="A28" s="229" t="s">
        <v>776</v>
      </c>
      <c r="B28" s="80"/>
      <c r="R28" s="229"/>
    </row>
    <row r="29" spans="1:18" s="17" customFormat="1" ht="11.25">
      <c r="A29" s="22"/>
      <c r="B29" s="80"/>
    </row>
    <row r="30" spans="1:18" s="17" customFormat="1" ht="11.25">
      <c r="A30" s="22"/>
      <c r="B30" s="80"/>
    </row>
    <row r="31" spans="1:18" s="17" customFormat="1" ht="11.25">
      <c r="A31" s="22"/>
      <c r="B31" s="80"/>
    </row>
    <row r="32" spans="1:18" s="17" customFormat="1" ht="11.25">
      <c r="A32" s="22"/>
      <c r="B32" s="80"/>
    </row>
    <row r="33" spans="1:2" s="17" customFormat="1" ht="11.25">
      <c r="A33" s="22"/>
      <c r="B33" s="80"/>
    </row>
    <row r="34" spans="1:2" s="17" customFormat="1" ht="11.25">
      <c r="A34" s="22"/>
      <c r="B34" s="80"/>
    </row>
    <row r="35" spans="1:2" s="17" customFormat="1" ht="11.25">
      <c r="A35" s="22"/>
      <c r="B35" s="80"/>
    </row>
    <row r="36" spans="1:2" s="17" customFormat="1" ht="11.25">
      <c r="A36" s="22"/>
      <c r="B36" s="80"/>
    </row>
    <row r="37" spans="1:2" s="17" customFormat="1" ht="11.25">
      <c r="A37" s="22"/>
      <c r="B37" s="80"/>
    </row>
    <row r="38" spans="1:2" s="17" customFormat="1" ht="11.25">
      <c r="A38" s="22"/>
      <c r="B38" s="80"/>
    </row>
  </sheetData>
  <sheetProtection selectLockedCells="1"/>
  <mergeCells count="76">
    <mergeCell ref="J22:K22"/>
    <mergeCell ref="L22:M22"/>
    <mergeCell ref="N22:O22"/>
    <mergeCell ref="P22:Q22"/>
    <mergeCell ref="P7:Q7"/>
    <mergeCell ref="J7:K7"/>
    <mergeCell ref="N7:O7"/>
    <mergeCell ref="L7:M7"/>
    <mergeCell ref="P20:Q20"/>
    <mergeCell ref="J21:K21"/>
    <mergeCell ref="L21:M21"/>
    <mergeCell ref="N21:O21"/>
    <mergeCell ref="P21:Q21"/>
    <mergeCell ref="J20:K20"/>
    <mergeCell ref="L20:M20"/>
    <mergeCell ref="N20:O20"/>
    <mergeCell ref="F16:G16"/>
    <mergeCell ref="R6:R9"/>
    <mergeCell ref="R16:R19"/>
    <mergeCell ref="J3:R3"/>
    <mergeCell ref="J4:R4"/>
    <mergeCell ref="L6:M6"/>
    <mergeCell ref="N6:O6"/>
    <mergeCell ref="J6:K6"/>
    <mergeCell ref="P6:Q6"/>
    <mergeCell ref="B6:C6"/>
    <mergeCell ref="C8:C9"/>
    <mergeCell ref="D6:E6"/>
    <mergeCell ref="B7:C7"/>
    <mergeCell ref="A3:I3"/>
    <mergeCell ref="A6:A9"/>
    <mergeCell ref="A4:I4"/>
    <mergeCell ref="H6:I6"/>
    <mergeCell ref="H7:I7"/>
    <mergeCell ref="D7:E7"/>
    <mergeCell ref="F7:G7"/>
    <mergeCell ref="F6:G6"/>
    <mergeCell ref="G8:G9"/>
    <mergeCell ref="B16:C16"/>
    <mergeCell ref="J15:Q15"/>
    <mergeCell ref="E8:E9"/>
    <mergeCell ref="A15:I15"/>
    <mergeCell ref="D16:E16"/>
    <mergeCell ref="H16:I16"/>
    <mergeCell ref="N16:Q16"/>
    <mergeCell ref="J16:M16"/>
    <mergeCell ref="O8:O9"/>
    <mergeCell ref="Q8:Q9"/>
    <mergeCell ref="M8:M9"/>
    <mergeCell ref="K8:K9"/>
    <mergeCell ref="I8:I9"/>
    <mergeCell ref="A16:A19"/>
    <mergeCell ref="F17:G17"/>
    <mergeCell ref="E18:E19"/>
    <mergeCell ref="B17:C17"/>
    <mergeCell ref="N18:O18"/>
    <mergeCell ref="J17:M17"/>
    <mergeCell ref="L18:M19"/>
    <mergeCell ref="C18:C19"/>
    <mergeCell ref="J19:K19"/>
    <mergeCell ref="N17:Q17"/>
    <mergeCell ref="P18:Q19"/>
    <mergeCell ref="N19:O19"/>
    <mergeCell ref="J18:K18"/>
    <mergeCell ref="I18:I19"/>
    <mergeCell ref="H17:I17"/>
    <mergeCell ref="G18:G19"/>
    <mergeCell ref="D17:E17"/>
    <mergeCell ref="P23:Q23"/>
    <mergeCell ref="N23:O23"/>
    <mergeCell ref="L23:M23"/>
    <mergeCell ref="J23:K23"/>
    <mergeCell ref="P24:Q24"/>
    <mergeCell ref="N24:O24"/>
    <mergeCell ref="L24:M24"/>
    <mergeCell ref="J24:K24"/>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Normal="100" zoomScaleSheetLayoutView="100" workbookViewId="0">
      <selection activeCell="O42" sqref="O42"/>
    </sheetView>
  </sheetViews>
  <sheetFormatPr defaultRowHeight="12"/>
  <cols>
    <col min="1" max="1" width="9.625" style="23" customWidth="1"/>
    <col min="2" max="2" width="10.375" style="30" customWidth="1"/>
    <col min="3" max="8" width="10.375" style="31" customWidth="1"/>
    <col min="9" max="12" width="11.625" style="31" customWidth="1"/>
    <col min="13" max="13" width="12.125" style="31" customWidth="1"/>
    <col min="14" max="14" width="11.625" style="31" customWidth="1"/>
    <col min="15" max="15" width="11.625" style="23" customWidth="1"/>
    <col min="16" max="16384" width="9" style="31"/>
  </cols>
  <sheetData>
    <row r="1" spans="1:17" s="628" customFormat="1" ht="14.1" customHeight="1">
      <c r="A1" s="592" t="s">
        <v>839</v>
      </c>
      <c r="B1" s="629"/>
      <c r="I1" s="629"/>
      <c r="N1" s="589"/>
      <c r="O1" s="589" t="s">
        <v>906</v>
      </c>
    </row>
    <row r="2" spans="1:17" ht="14.1" customHeight="1"/>
    <row r="3" spans="1:17" s="950" customFormat="1" ht="20.100000000000001" customHeight="1">
      <c r="A3" s="1514" t="s">
        <v>777</v>
      </c>
      <c r="B3" s="1514"/>
      <c r="C3" s="1514"/>
      <c r="D3" s="1514"/>
      <c r="E3" s="1514"/>
      <c r="F3" s="1514"/>
      <c r="G3" s="1514"/>
      <c r="H3" s="1514"/>
      <c r="I3" s="1514" t="s">
        <v>907</v>
      </c>
      <c r="J3" s="1514"/>
      <c r="K3" s="1514"/>
      <c r="L3" s="1514"/>
      <c r="M3" s="1514"/>
      <c r="N3" s="1514"/>
      <c r="O3" s="1514"/>
    </row>
    <row r="4" spans="1:17" s="951" customFormat="1" ht="24" customHeight="1">
      <c r="A4" s="1513"/>
      <c r="B4" s="1513"/>
      <c r="C4" s="1513"/>
      <c r="D4" s="1513"/>
      <c r="E4" s="1513"/>
      <c r="F4" s="1513"/>
      <c r="G4" s="1513"/>
      <c r="H4" s="1513"/>
      <c r="I4" s="1513"/>
      <c r="J4" s="1513"/>
      <c r="K4" s="1513"/>
      <c r="L4" s="1513"/>
      <c r="M4" s="1513"/>
      <c r="N4" s="1513"/>
    </row>
    <row r="5" spans="1:17" s="951" customFormat="1" ht="12" customHeight="1"/>
    <row r="6" spans="1:17" s="12" customFormat="1" ht="18" customHeight="1" thickBot="1">
      <c r="A6" s="12" t="s">
        <v>711</v>
      </c>
      <c r="B6" s="29"/>
      <c r="G6" s="32"/>
      <c r="H6" s="32"/>
      <c r="N6" s="32"/>
      <c r="O6" s="32" t="s">
        <v>905</v>
      </c>
    </row>
    <row r="7" spans="1:17" s="33" customFormat="1" ht="19.5" customHeight="1">
      <c r="A7" s="1730" t="s">
        <v>912</v>
      </c>
      <c r="B7" s="1727" t="s">
        <v>654</v>
      </c>
      <c r="C7" s="1733" t="s">
        <v>901</v>
      </c>
      <c r="D7" s="1715" t="s">
        <v>902</v>
      </c>
      <c r="E7" s="1715" t="s">
        <v>903</v>
      </c>
      <c r="F7" s="1715" t="s">
        <v>655</v>
      </c>
      <c r="G7" s="1715" t="s">
        <v>656</v>
      </c>
      <c r="H7" s="1724" t="s">
        <v>904</v>
      </c>
      <c r="I7" s="1718" t="s">
        <v>712</v>
      </c>
      <c r="J7" s="1715" t="s">
        <v>657</v>
      </c>
      <c r="K7" s="1715" t="s">
        <v>658</v>
      </c>
      <c r="L7" s="1715" t="s">
        <v>659</v>
      </c>
      <c r="M7" s="1715" t="s">
        <v>660</v>
      </c>
      <c r="N7" s="1724" t="s">
        <v>661</v>
      </c>
      <c r="O7" s="1721" t="s">
        <v>900</v>
      </c>
    </row>
    <row r="8" spans="1:17" s="964" customFormat="1" ht="19.5" customHeight="1">
      <c r="A8" s="1731"/>
      <c r="B8" s="1728"/>
      <c r="C8" s="1734"/>
      <c r="D8" s="1716"/>
      <c r="E8" s="1716"/>
      <c r="F8" s="1716"/>
      <c r="G8" s="1716"/>
      <c r="H8" s="1725"/>
      <c r="I8" s="1719"/>
      <c r="J8" s="1716"/>
      <c r="K8" s="1716"/>
      <c r="L8" s="1716"/>
      <c r="M8" s="1716"/>
      <c r="N8" s="1725"/>
      <c r="O8" s="1722"/>
    </row>
    <row r="9" spans="1:17" s="964" customFormat="1" ht="19.5" customHeight="1">
      <c r="A9" s="1732"/>
      <c r="B9" s="1729"/>
      <c r="C9" s="1735"/>
      <c r="D9" s="1717"/>
      <c r="E9" s="1717"/>
      <c r="F9" s="1717"/>
      <c r="G9" s="1717"/>
      <c r="H9" s="1726"/>
      <c r="I9" s="1720"/>
      <c r="J9" s="1717"/>
      <c r="K9" s="1717"/>
      <c r="L9" s="1717"/>
      <c r="M9" s="1717"/>
      <c r="N9" s="1726"/>
      <c r="O9" s="1723"/>
    </row>
    <row r="10" spans="1:17" s="14" customFormat="1" ht="20.100000000000001" customHeight="1">
      <c r="A10" s="965">
        <v>2018</v>
      </c>
      <c r="B10" s="1035">
        <f t="shared" ref="B10:G10" si="0">SUM(B12:B34)</f>
        <v>0</v>
      </c>
      <c r="C10" s="1035">
        <f t="shared" si="0"/>
        <v>0</v>
      </c>
      <c r="D10" s="1035">
        <f t="shared" si="0"/>
        <v>0</v>
      </c>
      <c r="E10" s="1035">
        <f t="shared" si="0"/>
        <v>2</v>
      </c>
      <c r="F10" s="1035">
        <f t="shared" si="0"/>
        <v>25</v>
      </c>
      <c r="G10" s="1035">
        <f t="shared" si="0"/>
        <v>89</v>
      </c>
      <c r="H10" s="1035">
        <f t="shared" ref="H10" si="1">SUM(H12:H34)</f>
        <v>0</v>
      </c>
      <c r="I10" s="1035">
        <f t="shared" ref="I10:N10" si="2">SUM(I12:I34)</f>
        <v>0</v>
      </c>
      <c r="J10" s="1035">
        <f t="shared" si="2"/>
        <v>1</v>
      </c>
      <c r="K10" s="1035">
        <f t="shared" si="2"/>
        <v>0</v>
      </c>
      <c r="L10" s="1035">
        <f t="shared" si="2"/>
        <v>0</v>
      </c>
      <c r="M10" s="1035">
        <f t="shared" si="2"/>
        <v>143</v>
      </c>
      <c r="N10" s="1035">
        <f t="shared" si="2"/>
        <v>0</v>
      </c>
      <c r="O10" s="1041">
        <v>2018</v>
      </c>
      <c r="Q10" s="16"/>
    </row>
    <row r="11" spans="1:17" s="16" customFormat="1" ht="3.95" customHeight="1">
      <c r="A11" s="34"/>
      <c r="B11" s="1036"/>
      <c r="C11" s="1036"/>
      <c r="D11" s="1036"/>
      <c r="E11" s="1036"/>
      <c r="F11" s="1036"/>
      <c r="G11" s="1036"/>
      <c r="H11" s="1036"/>
      <c r="I11" s="1036"/>
      <c r="J11" s="1036"/>
      <c r="K11" s="1036"/>
      <c r="L11" s="1036"/>
      <c r="M11" s="1036"/>
      <c r="N11" s="1036"/>
      <c r="O11" s="1042"/>
    </row>
    <row r="12" spans="1:17" s="11" customFormat="1" ht="20.45" customHeight="1">
      <c r="A12" s="34" t="s">
        <v>113</v>
      </c>
      <c r="B12" s="1037">
        <v>0</v>
      </c>
      <c r="C12" s="1037">
        <v>0</v>
      </c>
      <c r="D12" s="1037">
        <v>0</v>
      </c>
      <c r="E12" s="1037">
        <v>0</v>
      </c>
      <c r="F12" s="1037">
        <v>3</v>
      </c>
      <c r="G12" s="1037">
        <v>3</v>
      </c>
      <c r="H12" s="1037">
        <v>0</v>
      </c>
      <c r="I12" s="1037">
        <v>0</v>
      </c>
      <c r="J12" s="1037">
        <v>0</v>
      </c>
      <c r="K12" s="1037">
        <v>0</v>
      </c>
      <c r="L12" s="1037">
        <v>0</v>
      </c>
      <c r="M12" s="1037">
        <v>1</v>
      </c>
      <c r="N12" s="1037">
        <v>0</v>
      </c>
      <c r="O12" s="1043" t="s">
        <v>248</v>
      </c>
      <c r="Q12" s="16"/>
    </row>
    <row r="13" spans="1:17" s="17" customFormat="1" ht="20.45" customHeight="1">
      <c r="A13" s="34" t="s">
        <v>115</v>
      </c>
      <c r="B13" s="1038">
        <v>0</v>
      </c>
      <c r="C13" s="1038">
        <v>0</v>
      </c>
      <c r="D13" s="1038">
        <v>0</v>
      </c>
      <c r="E13" s="1038">
        <v>0</v>
      </c>
      <c r="F13" s="1038">
        <v>0</v>
      </c>
      <c r="G13" s="1038">
        <v>15</v>
      </c>
      <c r="H13" s="1038">
        <v>0</v>
      </c>
      <c r="I13" s="1038">
        <v>0</v>
      </c>
      <c r="J13" s="1038">
        <v>0</v>
      </c>
      <c r="K13" s="1038">
        <v>0</v>
      </c>
      <c r="L13" s="1038">
        <v>0</v>
      </c>
      <c r="M13" s="1038">
        <v>6</v>
      </c>
      <c r="N13" s="1038">
        <v>0</v>
      </c>
      <c r="O13" s="1043" t="s">
        <v>249</v>
      </c>
    </row>
    <row r="14" spans="1:17" s="17" customFormat="1" ht="20.45" customHeight="1">
      <c r="A14" s="34" t="s">
        <v>117</v>
      </c>
      <c r="B14" s="1037">
        <v>0</v>
      </c>
      <c r="C14" s="1037">
        <v>0</v>
      </c>
      <c r="D14" s="1037">
        <v>0</v>
      </c>
      <c r="E14" s="1037">
        <v>1</v>
      </c>
      <c r="F14" s="1037">
        <v>2</v>
      </c>
      <c r="G14" s="1037">
        <v>5</v>
      </c>
      <c r="H14" s="1037">
        <v>0</v>
      </c>
      <c r="I14" s="1037">
        <v>0</v>
      </c>
      <c r="J14" s="1037">
        <v>0</v>
      </c>
      <c r="K14" s="1037">
        <v>0</v>
      </c>
      <c r="L14" s="1037">
        <v>0</v>
      </c>
      <c r="M14" s="1037">
        <v>7</v>
      </c>
      <c r="N14" s="1037">
        <v>0</v>
      </c>
      <c r="O14" s="1043" t="s">
        <v>250</v>
      </c>
    </row>
    <row r="15" spans="1:17" s="11" customFormat="1" ht="20.45" customHeight="1">
      <c r="A15" s="34" t="s">
        <v>119</v>
      </c>
      <c r="B15" s="1037">
        <v>0</v>
      </c>
      <c r="C15" s="1037">
        <v>0</v>
      </c>
      <c r="D15" s="1037">
        <v>0</v>
      </c>
      <c r="E15" s="1037">
        <v>0</v>
      </c>
      <c r="F15" s="1037">
        <v>0</v>
      </c>
      <c r="G15" s="1037">
        <v>11</v>
      </c>
      <c r="H15" s="1037">
        <v>0</v>
      </c>
      <c r="I15" s="1037">
        <v>0</v>
      </c>
      <c r="J15" s="1037">
        <v>1</v>
      </c>
      <c r="K15" s="1037">
        <v>0</v>
      </c>
      <c r="L15" s="1037">
        <v>0</v>
      </c>
      <c r="M15" s="1037">
        <v>28</v>
      </c>
      <c r="N15" s="1037">
        <v>0</v>
      </c>
      <c r="O15" s="1043" t="s">
        <v>251</v>
      </c>
    </row>
    <row r="16" spans="1:17" s="17" customFormat="1" ht="20.45" customHeight="1">
      <c r="A16" s="34" t="s">
        <v>121</v>
      </c>
      <c r="B16" s="1037">
        <v>0</v>
      </c>
      <c r="C16" s="1037">
        <v>0</v>
      </c>
      <c r="D16" s="1037">
        <v>0</v>
      </c>
      <c r="E16" s="1037">
        <v>0</v>
      </c>
      <c r="F16" s="1037">
        <v>3</v>
      </c>
      <c r="G16" s="1037">
        <v>5</v>
      </c>
      <c r="H16" s="1037">
        <v>0</v>
      </c>
      <c r="I16" s="1037">
        <v>0</v>
      </c>
      <c r="J16" s="1037">
        <v>0</v>
      </c>
      <c r="K16" s="1037">
        <v>0</v>
      </c>
      <c r="L16" s="1037">
        <v>0</v>
      </c>
      <c r="M16" s="1037">
        <v>1</v>
      </c>
      <c r="N16" s="1037">
        <v>0</v>
      </c>
      <c r="O16" s="1043" t="s">
        <v>252</v>
      </c>
    </row>
    <row r="17" spans="1:15" s="17" customFormat="1" ht="20.45" customHeight="1">
      <c r="A17" s="34" t="s">
        <v>123</v>
      </c>
      <c r="B17" s="1037">
        <v>0</v>
      </c>
      <c r="C17" s="1037">
        <v>0</v>
      </c>
      <c r="D17" s="1037">
        <v>0</v>
      </c>
      <c r="E17" s="1037">
        <v>0</v>
      </c>
      <c r="F17" s="1037">
        <v>0</v>
      </c>
      <c r="G17" s="1037">
        <v>0</v>
      </c>
      <c r="H17" s="1037">
        <v>0</v>
      </c>
      <c r="I17" s="1037">
        <v>0</v>
      </c>
      <c r="J17" s="1037">
        <v>0</v>
      </c>
      <c r="K17" s="1037">
        <v>0</v>
      </c>
      <c r="L17" s="1037">
        <v>0</v>
      </c>
      <c r="M17" s="1037">
        <v>6</v>
      </c>
      <c r="N17" s="1037">
        <v>0</v>
      </c>
      <c r="O17" s="1043" t="s">
        <v>67</v>
      </c>
    </row>
    <row r="18" spans="1:15" s="17" customFormat="1" ht="20.45" customHeight="1">
      <c r="A18" s="34" t="s">
        <v>125</v>
      </c>
      <c r="B18" s="1037">
        <v>0</v>
      </c>
      <c r="C18" s="1037">
        <v>0</v>
      </c>
      <c r="D18" s="1037">
        <v>0</v>
      </c>
      <c r="E18" s="1037">
        <v>0</v>
      </c>
      <c r="F18" s="1037">
        <v>2</v>
      </c>
      <c r="G18" s="1037">
        <v>6</v>
      </c>
      <c r="H18" s="1037">
        <v>0</v>
      </c>
      <c r="I18" s="1037">
        <v>0</v>
      </c>
      <c r="J18" s="1037">
        <v>0</v>
      </c>
      <c r="K18" s="1037">
        <v>0</v>
      </c>
      <c r="L18" s="1037">
        <v>0</v>
      </c>
      <c r="M18" s="1037">
        <v>2</v>
      </c>
      <c r="N18" s="1037">
        <v>0</v>
      </c>
      <c r="O18" s="1043" t="s">
        <v>253</v>
      </c>
    </row>
    <row r="19" spans="1:15" s="17" customFormat="1" ht="20.45" customHeight="1">
      <c r="A19" s="34" t="s">
        <v>127</v>
      </c>
      <c r="B19" s="1037">
        <v>0</v>
      </c>
      <c r="C19" s="1037">
        <v>0</v>
      </c>
      <c r="D19" s="1037">
        <v>0</v>
      </c>
      <c r="E19" s="1037">
        <v>0</v>
      </c>
      <c r="F19" s="1037">
        <v>2</v>
      </c>
      <c r="G19" s="1037">
        <v>8</v>
      </c>
      <c r="H19" s="1037">
        <v>0</v>
      </c>
      <c r="I19" s="1037">
        <v>0</v>
      </c>
      <c r="J19" s="1037">
        <v>0</v>
      </c>
      <c r="K19" s="1037">
        <v>0</v>
      </c>
      <c r="L19" s="1037">
        <v>0</v>
      </c>
      <c r="M19" s="1037">
        <v>4</v>
      </c>
      <c r="N19" s="1037">
        <v>0</v>
      </c>
      <c r="O19" s="1043" t="s">
        <v>254</v>
      </c>
    </row>
    <row r="20" spans="1:15" s="17" customFormat="1" ht="20.45" customHeight="1">
      <c r="A20" s="34" t="s">
        <v>129</v>
      </c>
      <c r="B20" s="1037">
        <v>0</v>
      </c>
      <c r="C20" s="1037">
        <v>0</v>
      </c>
      <c r="D20" s="1037">
        <v>0</v>
      </c>
      <c r="E20" s="1037">
        <v>0</v>
      </c>
      <c r="F20" s="1037">
        <v>0</v>
      </c>
      <c r="G20" s="1037">
        <v>3</v>
      </c>
      <c r="H20" s="1037">
        <v>0</v>
      </c>
      <c r="I20" s="1037">
        <v>0</v>
      </c>
      <c r="J20" s="1037">
        <v>0</v>
      </c>
      <c r="K20" s="1037">
        <v>0</v>
      </c>
      <c r="L20" s="1037">
        <v>0</v>
      </c>
      <c r="M20" s="1037">
        <v>7</v>
      </c>
      <c r="N20" s="1037">
        <v>0</v>
      </c>
      <c r="O20" s="1043" t="s">
        <v>255</v>
      </c>
    </row>
    <row r="21" spans="1:15" s="17" customFormat="1" ht="20.45" customHeight="1">
      <c r="A21" s="34" t="s">
        <v>131</v>
      </c>
      <c r="B21" s="1038">
        <v>0</v>
      </c>
      <c r="C21" s="1038">
        <v>0</v>
      </c>
      <c r="D21" s="1038">
        <v>0</v>
      </c>
      <c r="E21" s="1038">
        <v>0</v>
      </c>
      <c r="F21" s="1038">
        <v>2</v>
      </c>
      <c r="G21" s="1038">
        <v>4</v>
      </c>
      <c r="H21" s="1038">
        <v>0</v>
      </c>
      <c r="I21" s="1037">
        <v>0</v>
      </c>
      <c r="J21" s="1037">
        <v>0</v>
      </c>
      <c r="K21" s="1037">
        <v>0</v>
      </c>
      <c r="L21" s="1037">
        <v>0</v>
      </c>
      <c r="M21" s="1038">
        <v>0</v>
      </c>
      <c r="N21" s="1037">
        <v>0</v>
      </c>
      <c r="O21" s="1043" t="s">
        <v>256</v>
      </c>
    </row>
    <row r="22" spans="1:15" s="17" customFormat="1" ht="20.45" customHeight="1">
      <c r="A22" s="34" t="s">
        <v>133</v>
      </c>
      <c r="B22" s="1037">
        <v>0</v>
      </c>
      <c r="C22" s="1037">
        <v>0</v>
      </c>
      <c r="D22" s="1037">
        <v>0</v>
      </c>
      <c r="E22" s="1037">
        <v>0</v>
      </c>
      <c r="F22" s="1037">
        <v>1</v>
      </c>
      <c r="G22" s="1037">
        <v>0</v>
      </c>
      <c r="H22" s="1037">
        <v>0</v>
      </c>
      <c r="I22" s="1037">
        <v>0</v>
      </c>
      <c r="J22" s="1037">
        <v>0</v>
      </c>
      <c r="K22" s="1037">
        <v>0</v>
      </c>
      <c r="L22" s="1037">
        <v>0</v>
      </c>
      <c r="M22" s="1037">
        <v>2</v>
      </c>
      <c r="N22" s="1037">
        <v>0</v>
      </c>
      <c r="O22" s="1043" t="s">
        <v>257</v>
      </c>
    </row>
    <row r="23" spans="1:15" s="11" customFormat="1" ht="20.45" customHeight="1">
      <c r="A23" s="34" t="s">
        <v>135</v>
      </c>
      <c r="B23" s="1037">
        <v>0</v>
      </c>
      <c r="C23" s="1037">
        <v>0</v>
      </c>
      <c r="D23" s="1037">
        <v>0</v>
      </c>
      <c r="E23" s="1037">
        <v>0</v>
      </c>
      <c r="F23" s="1037">
        <v>2</v>
      </c>
      <c r="G23" s="1037">
        <v>2</v>
      </c>
      <c r="H23" s="1037">
        <v>0</v>
      </c>
      <c r="I23" s="517">
        <v>0</v>
      </c>
      <c r="J23" s="517">
        <v>0</v>
      </c>
      <c r="K23" s="517">
        <v>0</v>
      </c>
      <c r="L23" s="517">
        <v>0</v>
      </c>
      <c r="M23" s="1037">
        <v>12</v>
      </c>
      <c r="N23" s="517">
        <v>0</v>
      </c>
      <c r="O23" s="1043" t="s">
        <v>258</v>
      </c>
    </row>
    <row r="24" spans="1:15" s="17" customFormat="1" ht="20.45" customHeight="1">
      <c r="A24" s="34" t="s">
        <v>137</v>
      </c>
      <c r="B24" s="1037">
        <v>0</v>
      </c>
      <c r="C24" s="1037">
        <v>0</v>
      </c>
      <c r="D24" s="1037">
        <v>0</v>
      </c>
      <c r="E24" s="1037">
        <v>0</v>
      </c>
      <c r="F24" s="1037">
        <v>0</v>
      </c>
      <c r="G24" s="1037">
        <v>1</v>
      </c>
      <c r="H24" s="1037">
        <v>0</v>
      </c>
      <c r="I24" s="1038">
        <v>0</v>
      </c>
      <c r="J24" s="1037">
        <v>0</v>
      </c>
      <c r="K24" s="1038">
        <v>0</v>
      </c>
      <c r="L24" s="1038">
        <v>0</v>
      </c>
      <c r="M24" s="1038">
        <v>9</v>
      </c>
      <c r="N24" s="1038">
        <v>0</v>
      </c>
      <c r="O24" s="1043" t="s">
        <v>259</v>
      </c>
    </row>
    <row r="25" spans="1:15" s="17" customFormat="1" ht="20.45" customHeight="1">
      <c r="A25" s="34" t="s">
        <v>139</v>
      </c>
      <c r="B25" s="1038">
        <v>0</v>
      </c>
      <c r="C25" s="1038">
        <v>0</v>
      </c>
      <c r="D25" s="1038">
        <v>0</v>
      </c>
      <c r="E25" s="1038">
        <v>0</v>
      </c>
      <c r="F25" s="1038">
        <v>1</v>
      </c>
      <c r="G25" s="1038">
        <v>0</v>
      </c>
      <c r="H25" s="1038">
        <v>0</v>
      </c>
      <c r="I25" s="1044">
        <v>0</v>
      </c>
      <c r="J25" s="1044">
        <v>0</v>
      </c>
      <c r="K25" s="1044">
        <v>0</v>
      </c>
      <c r="L25" s="1044">
        <v>0</v>
      </c>
      <c r="M25" s="1045">
        <v>6</v>
      </c>
      <c r="N25" s="1044">
        <v>0</v>
      </c>
      <c r="O25" s="1043" t="s">
        <v>260</v>
      </c>
    </row>
    <row r="26" spans="1:15" s="11" customFormat="1" ht="20.45" customHeight="1">
      <c r="A26" s="34" t="s">
        <v>141</v>
      </c>
      <c r="B26" s="1038">
        <v>0</v>
      </c>
      <c r="C26" s="1038">
        <v>0</v>
      </c>
      <c r="D26" s="1038">
        <v>0</v>
      </c>
      <c r="E26" s="1038">
        <v>1</v>
      </c>
      <c r="F26" s="1038">
        <v>0</v>
      </c>
      <c r="G26" s="1038">
        <v>0</v>
      </c>
      <c r="H26" s="1038">
        <v>0</v>
      </c>
      <c r="I26" s="1038">
        <v>0</v>
      </c>
      <c r="J26" s="1038">
        <v>0</v>
      </c>
      <c r="K26" s="1038">
        <v>0</v>
      </c>
      <c r="L26" s="1038">
        <v>0</v>
      </c>
      <c r="M26" s="1038">
        <v>18</v>
      </c>
      <c r="N26" s="1038">
        <v>0</v>
      </c>
      <c r="O26" s="1043" t="s">
        <v>261</v>
      </c>
    </row>
    <row r="27" spans="1:15" s="17" customFormat="1" ht="20.45" customHeight="1">
      <c r="A27" s="34" t="s">
        <v>143</v>
      </c>
      <c r="B27" s="1038">
        <v>0</v>
      </c>
      <c r="C27" s="1038">
        <v>0</v>
      </c>
      <c r="D27" s="1038">
        <v>0</v>
      </c>
      <c r="E27" s="1038">
        <v>0</v>
      </c>
      <c r="F27" s="1038">
        <v>1</v>
      </c>
      <c r="G27" s="1038">
        <v>9</v>
      </c>
      <c r="H27" s="1038">
        <v>0</v>
      </c>
      <c r="I27" s="1038">
        <v>0</v>
      </c>
      <c r="J27" s="1038">
        <v>0</v>
      </c>
      <c r="K27" s="1038">
        <v>0</v>
      </c>
      <c r="L27" s="1038">
        <v>0</v>
      </c>
      <c r="M27" s="1038">
        <v>0</v>
      </c>
      <c r="N27" s="1038">
        <v>0</v>
      </c>
      <c r="O27" s="1043" t="s">
        <v>262</v>
      </c>
    </row>
    <row r="28" spans="1:15" s="17" customFormat="1" ht="20.45" customHeight="1">
      <c r="A28" s="34" t="s">
        <v>483</v>
      </c>
      <c r="B28" s="1037">
        <v>0</v>
      </c>
      <c r="C28" s="1037">
        <v>0</v>
      </c>
      <c r="D28" s="1037">
        <v>0</v>
      </c>
      <c r="E28" s="1037">
        <v>0</v>
      </c>
      <c r="F28" s="1037">
        <v>1</v>
      </c>
      <c r="G28" s="1037">
        <v>5</v>
      </c>
      <c r="H28" s="1037">
        <v>0</v>
      </c>
      <c r="I28" s="1037">
        <v>0</v>
      </c>
      <c r="J28" s="1037">
        <v>0</v>
      </c>
      <c r="K28" s="1037">
        <v>0</v>
      </c>
      <c r="L28" s="1037">
        <v>0</v>
      </c>
      <c r="M28" s="1037">
        <v>0</v>
      </c>
      <c r="N28" s="1037">
        <v>0</v>
      </c>
      <c r="O28" s="1043" t="s">
        <v>202</v>
      </c>
    </row>
    <row r="29" spans="1:15" s="17" customFormat="1" ht="20.45" customHeight="1">
      <c r="A29" s="34" t="s">
        <v>147</v>
      </c>
      <c r="B29" s="1037">
        <v>0</v>
      </c>
      <c r="C29" s="1037">
        <v>0</v>
      </c>
      <c r="D29" s="1037">
        <v>0</v>
      </c>
      <c r="E29" s="1037">
        <v>0</v>
      </c>
      <c r="F29" s="1037">
        <v>2</v>
      </c>
      <c r="G29" s="1037">
        <v>2</v>
      </c>
      <c r="H29" s="1037">
        <v>0</v>
      </c>
      <c r="I29" s="1037">
        <v>0</v>
      </c>
      <c r="J29" s="1037">
        <v>0</v>
      </c>
      <c r="K29" s="1037">
        <v>0</v>
      </c>
      <c r="L29" s="1037">
        <v>0</v>
      </c>
      <c r="M29" s="1037">
        <v>0</v>
      </c>
      <c r="N29" s="1037">
        <v>0</v>
      </c>
      <c r="O29" s="1043" t="s">
        <v>264</v>
      </c>
    </row>
    <row r="30" spans="1:15" s="17" customFormat="1" ht="20.45" customHeight="1">
      <c r="A30" s="34" t="s">
        <v>149</v>
      </c>
      <c r="B30" s="1037">
        <v>0</v>
      </c>
      <c r="C30" s="1037">
        <v>0</v>
      </c>
      <c r="D30" s="1037">
        <v>0</v>
      </c>
      <c r="E30" s="1037">
        <v>0</v>
      </c>
      <c r="F30" s="1037">
        <v>2</v>
      </c>
      <c r="G30" s="1037">
        <v>2</v>
      </c>
      <c r="H30" s="1037">
        <v>0</v>
      </c>
      <c r="I30" s="1046">
        <v>0</v>
      </c>
      <c r="J30" s="1046">
        <v>0</v>
      </c>
      <c r="K30" s="1046">
        <v>0</v>
      </c>
      <c r="L30" s="1046">
        <v>0</v>
      </c>
      <c r="M30" s="1046">
        <v>0</v>
      </c>
      <c r="N30" s="1046">
        <v>0</v>
      </c>
      <c r="O30" s="1047" t="s">
        <v>265</v>
      </c>
    </row>
    <row r="31" spans="1:15" s="17" customFormat="1" ht="20.45" customHeight="1">
      <c r="A31" s="34" t="s">
        <v>151</v>
      </c>
      <c r="B31" s="1037">
        <v>0</v>
      </c>
      <c r="C31" s="1037">
        <v>0</v>
      </c>
      <c r="D31" s="1037">
        <v>0</v>
      </c>
      <c r="E31" s="1037">
        <v>0</v>
      </c>
      <c r="F31" s="1037">
        <v>1</v>
      </c>
      <c r="G31" s="1037">
        <v>7</v>
      </c>
      <c r="H31" s="1037">
        <v>0</v>
      </c>
      <c r="I31" s="1037">
        <v>0</v>
      </c>
      <c r="J31" s="1037">
        <v>0</v>
      </c>
      <c r="K31" s="1037">
        <v>0</v>
      </c>
      <c r="L31" s="1037">
        <v>0</v>
      </c>
      <c r="M31" s="1037">
        <v>1</v>
      </c>
      <c r="N31" s="1037">
        <v>0</v>
      </c>
      <c r="O31" s="1043" t="s">
        <v>266</v>
      </c>
    </row>
    <row r="32" spans="1:15" s="17" customFormat="1" ht="20.45" customHeight="1">
      <c r="A32" s="34" t="s">
        <v>153</v>
      </c>
      <c r="B32" s="1037">
        <v>0</v>
      </c>
      <c r="C32" s="1037">
        <v>0</v>
      </c>
      <c r="D32" s="1037">
        <v>0</v>
      </c>
      <c r="E32" s="1037">
        <v>0</v>
      </c>
      <c r="F32" s="1037">
        <v>0</v>
      </c>
      <c r="G32" s="1037">
        <v>0</v>
      </c>
      <c r="H32" s="1037">
        <v>0</v>
      </c>
      <c r="I32" s="1037">
        <v>0</v>
      </c>
      <c r="J32" s="1037">
        <v>0</v>
      </c>
      <c r="K32" s="1037">
        <v>0</v>
      </c>
      <c r="L32" s="1037">
        <v>0</v>
      </c>
      <c r="M32" s="1037">
        <v>33</v>
      </c>
      <c r="N32" s="1037">
        <v>0</v>
      </c>
      <c r="O32" s="1043" t="s">
        <v>68</v>
      </c>
    </row>
    <row r="33" spans="1:15" s="17" customFormat="1" ht="20.45" customHeight="1">
      <c r="A33" s="34" t="s">
        <v>155</v>
      </c>
      <c r="B33" s="1037">
        <v>0</v>
      </c>
      <c r="C33" s="1037">
        <v>0</v>
      </c>
      <c r="D33" s="1037">
        <v>0</v>
      </c>
      <c r="E33" s="1037">
        <v>0</v>
      </c>
      <c r="F33" s="1037">
        <v>0</v>
      </c>
      <c r="G33" s="1037">
        <v>1</v>
      </c>
      <c r="H33" s="1037">
        <v>0</v>
      </c>
      <c r="I33" s="1037">
        <v>0</v>
      </c>
      <c r="J33" s="1037">
        <v>0</v>
      </c>
      <c r="K33" s="1037">
        <v>0</v>
      </c>
      <c r="L33" s="1037">
        <v>0</v>
      </c>
      <c r="M33" s="1037">
        <v>0</v>
      </c>
      <c r="N33" s="1037">
        <v>0</v>
      </c>
      <c r="O33" s="1043" t="s">
        <v>267</v>
      </c>
    </row>
    <row r="34" spans="1:15" s="17" customFormat="1" ht="20.45" customHeight="1" thickBot="1">
      <c r="A34" s="1033" t="s">
        <v>157</v>
      </c>
      <c r="B34" s="520">
        <v>0</v>
      </c>
      <c r="C34" s="520">
        <v>0</v>
      </c>
      <c r="D34" s="520">
        <v>0</v>
      </c>
      <c r="E34" s="520">
        <v>0</v>
      </c>
      <c r="F34" s="520">
        <v>0</v>
      </c>
      <c r="G34" s="520">
        <v>0</v>
      </c>
      <c r="H34" s="520">
        <v>0</v>
      </c>
      <c r="I34" s="520">
        <v>0</v>
      </c>
      <c r="J34" s="520">
        <v>0</v>
      </c>
      <c r="K34" s="520">
        <v>0</v>
      </c>
      <c r="L34" s="520">
        <v>0</v>
      </c>
      <c r="M34" s="520">
        <v>0</v>
      </c>
      <c r="N34" s="520">
        <v>0</v>
      </c>
      <c r="O34" s="1048" t="s">
        <v>69</v>
      </c>
    </row>
    <row r="35" spans="1:15" s="19" customFormat="1" ht="10.35" customHeight="1">
      <c r="A35" s="218" t="s">
        <v>549</v>
      </c>
      <c r="B35" s="1039"/>
      <c r="C35" s="20"/>
      <c r="D35" s="20"/>
      <c r="E35" s="20"/>
      <c r="F35" s="141"/>
      <c r="G35" s="141"/>
      <c r="H35" s="836"/>
      <c r="I35" s="1039"/>
      <c r="J35" s="20"/>
      <c r="K35" s="924"/>
      <c r="L35" s="924"/>
      <c r="M35" s="838"/>
      <c r="N35" s="836"/>
      <c r="O35" s="1049" t="s">
        <v>911</v>
      </c>
    </row>
    <row r="36" spans="1:15" s="17" customFormat="1" ht="10.35" customHeight="1">
      <c r="A36" s="218" t="s">
        <v>909</v>
      </c>
      <c r="B36" s="1040"/>
    </row>
    <row r="37" spans="1:15" s="17" customFormat="1" ht="10.35" customHeight="1">
      <c r="A37" s="218" t="s">
        <v>908</v>
      </c>
      <c r="B37" s="1040"/>
    </row>
    <row r="38" spans="1:15" s="17" customFormat="1" ht="11.25">
      <c r="A38" s="22"/>
      <c r="B38" s="35"/>
      <c r="O38" s="22"/>
    </row>
    <row r="39" spans="1:15" s="17" customFormat="1" ht="11.25">
      <c r="A39" s="22"/>
      <c r="B39" s="35"/>
      <c r="O39" s="22"/>
    </row>
    <row r="40" spans="1:15" s="17" customFormat="1" ht="11.25">
      <c r="A40" s="22"/>
      <c r="B40" s="35"/>
      <c r="O40" s="22"/>
    </row>
    <row r="41" spans="1:15" s="17" customFormat="1" ht="11.25">
      <c r="A41" s="22"/>
      <c r="B41" s="35"/>
      <c r="O41" s="22"/>
    </row>
    <row r="42" spans="1:15" s="17" customFormat="1" ht="11.25">
      <c r="A42" s="22"/>
      <c r="B42" s="35"/>
      <c r="O42" s="22"/>
    </row>
    <row r="43" spans="1:15" s="17" customFormat="1" ht="11.25">
      <c r="A43" s="22"/>
      <c r="B43" s="35"/>
      <c r="O43" s="22"/>
    </row>
    <row r="44" spans="1:15" s="17" customFormat="1" ht="11.25">
      <c r="A44" s="22"/>
      <c r="B44" s="35"/>
      <c r="O44" s="22"/>
    </row>
    <row r="45" spans="1:15" s="17" customFormat="1" ht="11.25">
      <c r="A45" s="22"/>
      <c r="B45" s="35"/>
      <c r="O45" s="22"/>
    </row>
    <row r="46" spans="1:15" s="17" customFormat="1" ht="11.25">
      <c r="A46" s="22"/>
      <c r="B46" s="35"/>
      <c r="O46" s="22"/>
    </row>
    <row r="47" spans="1:15" s="17" customFormat="1" ht="11.25">
      <c r="A47" s="22"/>
      <c r="B47" s="35"/>
      <c r="O47" s="22"/>
    </row>
    <row r="48" spans="1:15" s="17" customFormat="1" ht="11.25">
      <c r="A48" s="22"/>
      <c r="B48" s="35"/>
      <c r="O48" s="22"/>
    </row>
    <row r="49" spans="1:15" s="17" customFormat="1" ht="11.25">
      <c r="A49" s="22"/>
      <c r="B49" s="35"/>
      <c r="O49" s="22"/>
    </row>
    <row r="50" spans="1:15" s="17" customFormat="1" ht="11.25">
      <c r="A50" s="22"/>
      <c r="B50" s="35"/>
      <c r="O50" s="22"/>
    </row>
    <row r="51" spans="1:15" s="17" customFormat="1" ht="11.25">
      <c r="A51" s="22"/>
      <c r="B51" s="35"/>
      <c r="O51" s="22"/>
    </row>
    <row r="52" spans="1:15" s="17" customFormat="1" ht="11.25">
      <c r="A52" s="22"/>
      <c r="B52" s="35"/>
      <c r="O52" s="22"/>
    </row>
    <row r="53" spans="1:15" s="17" customFormat="1" ht="11.25">
      <c r="A53" s="22"/>
      <c r="B53" s="35"/>
      <c r="O53" s="22"/>
    </row>
    <row r="54" spans="1:15" s="17" customFormat="1" ht="11.25">
      <c r="A54" s="22"/>
      <c r="B54" s="35"/>
      <c r="O54" s="22"/>
    </row>
    <row r="55" spans="1:15" s="17" customFormat="1" ht="11.25">
      <c r="A55" s="22"/>
      <c r="B55" s="35"/>
      <c r="O55" s="22"/>
    </row>
    <row r="56" spans="1:15" s="17" customFormat="1" ht="11.25">
      <c r="A56" s="22"/>
      <c r="B56" s="35"/>
      <c r="O56" s="22"/>
    </row>
    <row r="57" spans="1:15" s="17" customFormat="1" ht="11.25">
      <c r="A57" s="22"/>
      <c r="B57" s="35"/>
      <c r="O57" s="22"/>
    </row>
    <row r="58" spans="1:15" s="17" customFormat="1" ht="11.25">
      <c r="A58" s="22"/>
      <c r="B58" s="35"/>
      <c r="O58" s="22"/>
    </row>
  </sheetData>
  <sheetProtection selectLockedCells="1"/>
  <mergeCells count="19">
    <mergeCell ref="A4:H4"/>
    <mergeCell ref="A3:H3"/>
    <mergeCell ref="D7:D9"/>
    <mergeCell ref="N7:N9"/>
    <mergeCell ref="B7:B9"/>
    <mergeCell ref="I4:N4"/>
    <mergeCell ref="F7:F9"/>
    <mergeCell ref="G7:G9"/>
    <mergeCell ref="L7:L9"/>
    <mergeCell ref="M7:M9"/>
    <mergeCell ref="A7:A9"/>
    <mergeCell ref="H7:H9"/>
    <mergeCell ref="C7:C9"/>
    <mergeCell ref="E7:E9"/>
    <mergeCell ref="K7:K9"/>
    <mergeCell ref="I7:I9"/>
    <mergeCell ref="J7:J9"/>
    <mergeCell ref="O7:O9"/>
    <mergeCell ref="I3:O3"/>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100"/>
  <sheetViews>
    <sheetView view="pageBreakPreview" zoomScaleNormal="100" zoomScaleSheetLayoutView="100" workbookViewId="0">
      <selection activeCell="O42" sqref="O42"/>
    </sheetView>
  </sheetViews>
  <sheetFormatPr defaultRowHeight="12"/>
  <cols>
    <col min="1" max="1" width="15.125" style="23" customWidth="1"/>
    <col min="2" max="5" width="13.375" style="201" customWidth="1"/>
    <col min="6" max="6" width="13.375" style="31" customWidth="1"/>
    <col min="7" max="7" width="11.625" style="31" customWidth="1"/>
    <col min="8" max="9" width="12.625" style="31" customWidth="1"/>
    <col min="10" max="12" width="11.625" style="31" customWidth="1"/>
    <col min="13" max="13" width="10.625" style="23" customWidth="1"/>
    <col min="14" max="27" width="25.5" style="31" customWidth="1"/>
    <col min="28" max="16384" width="9" style="31"/>
  </cols>
  <sheetData>
    <row r="1" spans="1:13" s="628" customFormat="1" ht="14.1" customHeight="1">
      <c r="A1" s="592" t="s">
        <v>840</v>
      </c>
      <c r="B1" s="627"/>
      <c r="C1" s="627"/>
      <c r="D1" s="627"/>
      <c r="E1" s="627"/>
      <c r="L1" s="589"/>
      <c r="M1" s="589" t="s">
        <v>963</v>
      </c>
    </row>
    <row r="2" spans="1:13" ht="14.1" customHeight="1"/>
    <row r="3" spans="1:13" s="662" customFormat="1" ht="20.100000000000001" customHeight="1">
      <c r="A3" s="1514" t="s">
        <v>730</v>
      </c>
      <c r="B3" s="1514"/>
      <c r="C3" s="1514"/>
      <c r="D3" s="1514"/>
      <c r="E3" s="1514"/>
      <c r="F3" s="1514"/>
      <c r="G3" s="1514" t="s">
        <v>962</v>
      </c>
      <c r="H3" s="1514"/>
      <c r="I3" s="1514"/>
      <c r="J3" s="1514"/>
      <c r="K3" s="1514"/>
      <c r="L3" s="1514"/>
      <c r="M3" s="1514"/>
    </row>
    <row r="4" spans="1:13" s="663" customFormat="1" ht="24" customHeight="1">
      <c r="A4" s="1513"/>
      <c r="B4" s="1513"/>
      <c r="C4" s="1513"/>
      <c r="D4" s="1513"/>
      <c r="E4" s="1513"/>
      <c r="F4" s="1513"/>
      <c r="G4" s="177"/>
      <c r="H4" s="177"/>
      <c r="I4" s="177"/>
      <c r="J4" s="177"/>
      <c r="K4" s="177"/>
      <c r="L4" s="177"/>
    </row>
    <row r="5" spans="1:13" s="12" customFormat="1" ht="18" customHeight="1" thickBot="1">
      <c r="A5" s="12" t="s">
        <v>177</v>
      </c>
      <c r="B5" s="75"/>
      <c r="C5" s="75"/>
      <c r="D5" s="75"/>
      <c r="E5" s="75"/>
      <c r="K5" s="1756"/>
      <c r="L5" s="1756"/>
      <c r="M5" s="32" t="s">
        <v>964</v>
      </c>
    </row>
    <row r="6" spans="1:13" s="217" customFormat="1" ht="12.95" customHeight="1">
      <c r="A6" s="1757" t="s">
        <v>458</v>
      </c>
      <c r="B6" s="1752" t="s">
        <v>232</v>
      </c>
      <c r="C6" s="1747"/>
      <c r="D6" s="1753"/>
      <c r="E6" s="1749" t="s">
        <v>565</v>
      </c>
      <c r="F6" s="1747"/>
      <c r="G6" s="1747" t="s">
        <v>965</v>
      </c>
      <c r="H6" s="1747"/>
      <c r="I6" s="1747"/>
      <c r="J6" s="1747"/>
      <c r="K6" s="1747"/>
      <c r="L6" s="1747"/>
      <c r="M6" s="1744" t="s">
        <v>937</v>
      </c>
    </row>
    <row r="7" spans="1:13" s="217" customFormat="1" ht="12.95" customHeight="1">
      <c r="A7" s="1758"/>
      <c r="B7" s="1754"/>
      <c r="C7" s="1751"/>
      <c r="D7" s="1755"/>
      <c r="E7" s="1750"/>
      <c r="F7" s="1751"/>
      <c r="G7" s="1748"/>
      <c r="H7" s="1748"/>
      <c r="I7" s="1748"/>
      <c r="J7" s="1748"/>
      <c r="K7" s="1748"/>
      <c r="L7" s="1748"/>
      <c r="M7" s="1745"/>
    </row>
    <row r="8" spans="1:13" s="217" customFormat="1" ht="12.95" customHeight="1">
      <c r="A8" s="1758"/>
      <c r="B8" s="1762"/>
      <c r="C8" s="1736" t="s">
        <v>233</v>
      </c>
      <c r="D8" s="1736" t="s">
        <v>83</v>
      </c>
      <c r="E8" s="1764"/>
      <c r="F8" s="1760" t="s">
        <v>566</v>
      </c>
      <c r="G8" s="1740" t="s">
        <v>234</v>
      </c>
      <c r="H8" s="1742" t="s">
        <v>274</v>
      </c>
      <c r="I8" s="1742" t="s">
        <v>235</v>
      </c>
      <c r="J8" s="1742" t="s">
        <v>236</v>
      </c>
      <c r="K8" s="1742" t="s">
        <v>237</v>
      </c>
      <c r="L8" s="1738" t="s">
        <v>178</v>
      </c>
      <c r="M8" s="1745"/>
    </row>
    <row r="9" spans="1:13" s="217" customFormat="1" ht="24.95" customHeight="1">
      <c r="A9" s="1759"/>
      <c r="B9" s="1763"/>
      <c r="C9" s="1737"/>
      <c r="D9" s="1737"/>
      <c r="E9" s="1737"/>
      <c r="F9" s="1761"/>
      <c r="G9" s="1741"/>
      <c r="H9" s="1743"/>
      <c r="I9" s="1743"/>
      <c r="J9" s="1743"/>
      <c r="K9" s="1743"/>
      <c r="L9" s="1739"/>
      <c r="M9" s="1746"/>
    </row>
    <row r="10" spans="1:13" s="14" customFormat="1" ht="17.649999999999999" customHeight="1">
      <c r="A10" s="968" t="s">
        <v>481</v>
      </c>
      <c r="B10" s="1053">
        <v>668</v>
      </c>
      <c r="C10" s="1053">
        <v>575</v>
      </c>
      <c r="D10" s="1053">
        <v>93</v>
      </c>
      <c r="E10" s="1053">
        <v>667</v>
      </c>
      <c r="F10" s="1053">
        <v>169</v>
      </c>
      <c r="G10" s="1053">
        <v>0</v>
      </c>
      <c r="H10" s="1053">
        <v>163</v>
      </c>
      <c r="I10" s="1053">
        <v>120</v>
      </c>
      <c r="J10" s="1053">
        <v>6</v>
      </c>
      <c r="K10" s="1053">
        <v>20</v>
      </c>
      <c r="L10" s="1053">
        <v>189</v>
      </c>
      <c r="M10" s="71" t="s">
        <v>481</v>
      </c>
    </row>
    <row r="11" spans="1:13" s="14" customFormat="1" ht="17.649999999999999" customHeight="1">
      <c r="A11" s="968" t="s">
        <v>482</v>
      </c>
      <c r="B11" s="1053">
        <v>465</v>
      </c>
      <c r="C11" s="1053">
        <v>419</v>
      </c>
      <c r="D11" s="1053">
        <v>46</v>
      </c>
      <c r="E11" s="1053">
        <v>465</v>
      </c>
      <c r="F11" s="1053">
        <v>56</v>
      </c>
      <c r="G11" s="1053">
        <v>0</v>
      </c>
      <c r="H11" s="1053">
        <v>146</v>
      </c>
      <c r="I11" s="1053">
        <v>142</v>
      </c>
      <c r="J11" s="1053">
        <v>4</v>
      </c>
      <c r="K11" s="1053">
        <v>21</v>
      </c>
      <c r="L11" s="1053">
        <v>96</v>
      </c>
      <c r="M11" s="71" t="s">
        <v>482</v>
      </c>
    </row>
    <row r="12" spans="1:13" s="14" customFormat="1" ht="17.649999999999999" customHeight="1">
      <c r="A12" s="968" t="s">
        <v>502</v>
      </c>
      <c r="B12" s="1053">
        <v>511</v>
      </c>
      <c r="C12" s="1053">
        <v>436</v>
      </c>
      <c r="D12" s="1053">
        <v>75</v>
      </c>
      <c r="E12" s="1053">
        <v>511</v>
      </c>
      <c r="F12" s="1053">
        <v>126</v>
      </c>
      <c r="G12" s="1053">
        <v>11</v>
      </c>
      <c r="H12" s="1053">
        <v>156</v>
      </c>
      <c r="I12" s="1053">
        <v>141</v>
      </c>
      <c r="J12" s="1053">
        <v>1</v>
      </c>
      <c r="K12" s="1053">
        <v>14</v>
      </c>
      <c r="L12" s="1053">
        <v>62</v>
      </c>
      <c r="M12" s="71" t="s">
        <v>502</v>
      </c>
    </row>
    <row r="13" spans="1:13" s="14" customFormat="1" ht="17.649999999999999" customHeight="1">
      <c r="A13" s="968" t="s">
        <v>606</v>
      </c>
      <c r="B13" s="1053">
        <v>467</v>
      </c>
      <c r="C13" s="1053">
        <v>407</v>
      </c>
      <c r="D13" s="1053">
        <v>60</v>
      </c>
      <c r="E13" s="1053">
        <v>467</v>
      </c>
      <c r="F13" s="1053">
        <v>107</v>
      </c>
      <c r="G13" s="1053">
        <v>6</v>
      </c>
      <c r="H13" s="1053">
        <v>150</v>
      </c>
      <c r="I13" s="1053">
        <v>146</v>
      </c>
      <c r="J13" s="1053">
        <v>1</v>
      </c>
      <c r="K13" s="1053">
        <v>15</v>
      </c>
      <c r="L13" s="1053">
        <v>42</v>
      </c>
      <c r="M13" s="71" t="s">
        <v>606</v>
      </c>
    </row>
    <row r="14" spans="1:13" s="14" customFormat="1" ht="17.649999999999999" customHeight="1">
      <c r="A14" s="960" t="s">
        <v>832</v>
      </c>
      <c r="B14" s="1054">
        <f t="shared" ref="B14:L14" si="0">SUM(B16:B39)</f>
        <v>449</v>
      </c>
      <c r="C14" s="1054">
        <f t="shared" si="0"/>
        <v>376</v>
      </c>
      <c r="D14" s="1054">
        <f t="shared" si="0"/>
        <v>73</v>
      </c>
      <c r="E14" s="1054">
        <f t="shared" si="0"/>
        <v>449</v>
      </c>
      <c r="F14" s="1054">
        <f t="shared" si="0"/>
        <v>95</v>
      </c>
      <c r="G14" s="1054">
        <f t="shared" si="0"/>
        <v>0</v>
      </c>
      <c r="H14" s="1054">
        <f t="shared" si="0"/>
        <v>154</v>
      </c>
      <c r="I14" s="1054">
        <f t="shared" si="0"/>
        <v>141</v>
      </c>
      <c r="J14" s="1054">
        <f t="shared" si="0"/>
        <v>1</v>
      </c>
      <c r="K14" s="1054">
        <f t="shared" si="0"/>
        <v>16</v>
      </c>
      <c r="L14" s="1054">
        <f t="shared" si="0"/>
        <v>42</v>
      </c>
      <c r="M14" s="792" t="s">
        <v>832</v>
      </c>
    </row>
    <row r="15" spans="1:13" s="16" customFormat="1" ht="15.6" customHeight="1">
      <c r="A15" s="956"/>
      <c r="B15" s="1053"/>
      <c r="C15" s="1053"/>
      <c r="D15" s="1053"/>
      <c r="E15" s="1053"/>
      <c r="F15" s="1053"/>
      <c r="G15" s="1053"/>
      <c r="H15" s="1053"/>
      <c r="I15" s="1053"/>
      <c r="J15" s="1053"/>
      <c r="K15" s="1053"/>
      <c r="L15" s="1053"/>
      <c r="M15" s="957"/>
    </row>
    <row r="16" spans="1:13" s="522" customFormat="1" ht="17.45" customHeight="1">
      <c r="A16" s="1050" t="s">
        <v>913</v>
      </c>
      <c r="B16" s="736">
        <f>IF(SUM(C16:D16)=SUM(E16),SUM(C16:D16),"ERR!!")</f>
        <v>0</v>
      </c>
      <c r="C16" s="1093" t="s">
        <v>722</v>
      </c>
      <c r="D16" s="1093" t="s">
        <v>722</v>
      </c>
      <c r="E16" s="736">
        <f>SUM(F16:L16)</f>
        <v>0</v>
      </c>
      <c r="F16" s="1093" t="s">
        <v>722</v>
      </c>
      <c r="G16" s="1093" t="s">
        <v>722</v>
      </c>
      <c r="H16" s="1093" t="s">
        <v>722</v>
      </c>
      <c r="I16" s="1093" t="s">
        <v>722</v>
      </c>
      <c r="J16" s="1093" t="s">
        <v>722</v>
      </c>
      <c r="K16" s="1093" t="s">
        <v>722</v>
      </c>
      <c r="L16" s="1093" t="s">
        <v>722</v>
      </c>
      <c r="M16" s="1055" t="s">
        <v>938</v>
      </c>
    </row>
    <row r="17" spans="1:13" s="522" customFormat="1" ht="17.45" customHeight="1">
      <c r="A17" s="1050" t="s">
        <v>914</v>
      </c>
      <c r="B17" s="736">
        <f t="shared" ref="B17:B39" si="1">IF(SUM(C17:D17)=SUM(E17),SUM(C17:D17),"ERR!!")</f>
        <v>42</v>
      </c>
      <c r="C17" s="1093">
        <v>35</v>
      </c>
      <c r="D17" s="1093">
        <v>7</v>
      </c>
      <c r="E17" s="736">
        <f t="shared" ref="E17:E39" si="2">SUM(F17:L17)</f>
        <v>42</v>
      </c>
      <c r="F17" s="1093">
        <v>5</v>
      </c>
      <c r="G17" s="1093">
        <v>0</v>
      </c>
      <c r="H17" s="1093">
        <v>9</v>
      </c>
      <c r="I17" s="1093">
        <v>24</v>
      </c>
      <c r="J17" s="1093">
        <v>0</v>
      </c>
      <c r="K17" s="1093">
        <v>1</v>
      </c>
      <c r="L17" s="1093">
        <v>3</v>
      </c>
      <c r="M17" s="1055" t="s">
        <v>939</v>
      </c>
    </row>
    <row r="18" spans="1:13" s="522" customFormat="1" ht="17.45" customHeight="1">
      <c r="A18" s="1050" t="s">
        <v>915</v>
      </c>
      <c r="B18" s="736">
        <f t="shared" si="1"/>
        <v>63</v>
      </c>
      <c r="C18" s="1093">
        <v>49</v>
      </c>
      <c r="D18" s="1093">
        <v>14</v>
      </c>
      <c r="E18" s="736">
        <f t="shared" si="2"/>
        <v>63</v>
      </c>
      <c r="F18" s="1093">
        <v>19</v>
      </c>
      <c r="G18" s="1093" t="s">
        <v>722</v>
      </c>
      <c r="H18" s="1093">
        <v>20</v>
      </c>
      <c r="I18" s="1093">
        <v>15</v>
      </c>
      <c r="J18" s="1093" t="s">
        <v>722</v>
      </c>
      <c r="K18" s="1093">
        <v>1</v>
      </c>
      <c r="L18" s="1093">
        <v>8</v>
      </c>
      <c r="M18" s="1055" t="s">
        <v>940</v>
      </c>
    </row>
    <row r="19" spans="1:13" s="522" customFormat="1" ht="17.45" customHeight="1">
      <c r="A19" s="1050" t="s">
        <v>916</v>
      </c>
      <c r="B19" s="736">
        <f t="shared" si="1"/>
        <v>20</v>
      </c>
      <c r="C19" s="737">
        <v>18</v>
      </c>
      <c r="D19" s="737">
        <v>2</v>
      </c>
      <c r="E19" s="736">
        <f t="shared" si="2"/>
        <v>20</v>
      </c>
      <c r="F19" s="737">
        <v>3</v>
      </c>
      <c r="G19" s="737" t="s">
        <v>722</v>
      </c>
      <c r="H19" s="737">
        <v>8</v>
      </c>
      <c r="I19" s="737">
        <v>7</v>
      </c>
      <c r="J19" s="737" t="s">
        <v>722</v>
      </c>
      <c r="K19" s="737">
        <v>1</v>
      </c>
      <c r="L19" s="737">
        <v>1</v>
      </c>
      <c r="M19" s="1055" t="s">
        <v>941</v>
      </c>
    </row>
    <row r="20" spans="1:13" s="522" customFormat="1" ht="17.45" customHeight="1">
      <c r="A20" s="1050" t="s">
        <v>917</v>
      </c>
      <c r="B20" s="736">
        <f t="shared" si="1"/>
        <v>41</v>
      </c>
      <c r="C20" s="1093">
        <v>35</v>
      </c>
      <c r="D20" s="1093">
        <v>6</v>
      </c>
      <c r="E20" s="736">
        <f t="shared" si="2"/>
        <v>41</v>
      </c>
      <c r="F20" s="1093">
        <v>15</v>
      </c>
      <c r="G20" s="1093" t="s">
        <v>722</v>
      </c>
      <c r="H20" s="1093">
        <v>10</v>
      </c>
      <c r="I20" s="1093">
        <v>8</v>
      </c>
      <c r="J20" s="1093" t="s">
        <v>722</v>
      </c>
      <c r="K20" s="1093">
        <v>1</v>
      </c>
      <c r="L20" s="1093">
        <v>7</v>
      </c>
      <c r="M20" s="1055" t="s">
        <v>942</v>
      </c>
    </row>
    <row r="21" spans="1:13" s="522" customFormat="1" ht="17.45" customHeight="1">
      <c r="A21" s="1050" t="s">
        <v>918</v>
      </c>
      <c r="B21" s="736">
        <f t="shared" si="1"/>
        <v>36</v>
      </c>
      <c r="C21" s="1093">
        <v>30</v>
      </c>
      <c r="D21" s="1093">
        <v>6</v>
      </c>
      <c r="E21" s="736">
        <f t="shared" si="2"/>
        <v>36</v>
      </c>
      <c r="F21" s="1093">
        <v>3</v>
      </c>
      <c r="G21" s="1093" t="s">
        <v>722</v>
      </c>
      <c r="H21" s="1093">
        <v>8</v>
      </c>
      <c r="I21" s="1093">
        <v>24</v>
      </c>
      <c r="J21" s="1093" t="s">
        <v>722</v>
      </c>
      <c r="K21" s="1093" t="s">
        <v>722</v>
      </c>
      <c r="L21" s="1093">
        <v>1</v>
      </c>
      <c r="M21" s="1055" t="s">
        <v>943</v>
      </c>
    </row>
    <row r="22" spans="1:13" s="522" customFormat="1" ht="17.45" customHeight="1">
      <c r="A22" s="1050" t="s">
        <v>919</v>
      </c>
      <c r="B22" s="736">
        <f t="shared" si="1"/>
        <v>19</v>
      </c>
      <c r="C22" s="1093">
        <v>15</v>
      </c>
      <c r="D22" s="1093">
        <v>4</v>
      </c>
      <c r="E22" s="736">
        <f t="shared" si="2"/>
        <v>19</v>
      </c>
      <c r="F22" s="1093">
        <v>0</v>
      </c>
      <c r="G22" s="1093" t="s">
        <v>722</v>
      </c>
      <c r="H22" s="1093">
        <v>9</v>
      </c>
      <c r="I22" s="1093">
        <v>6</v>
      </c>
      <c r="J22" s="1093" t="s">
        <v>722</v>
      </c>
      <c r="K22" s="1093">
        <v>2</v>
      </c>
      <c r="L22" s="1093">
        <v>2</v>
      </c>
      <c r="M22" s="1055" t="s">
        <v>944</v>
      </c>
    </row>
    <row r="23" spans="1:13" s="522" customFormat="1" ht="17.45" customHeight="1">
      <c r="A23" s="1050" t="s">
        <v>920</v>
      </c>
      <c r="B23" s="736">
        <f t="shared" si="1"/>
        <v>20</v>
      </c>
      <c r="C23" s="1093">
        <v>17</v>
      </c>
      <c r="D23" s="1093">
        <v>3</v>
      </c>
      <c r="E23" s="736">
        <f t="shared" si="2"/>
        <v>20</v>
      </c>
      <c r="F23" s="1093">
        <v>4</v>
      </c>
      <c r="G23" s="1093" t="s">
        <v>722</v>
      </c>
      <c r="H23" s="1093">
        <v>10</v>
      </c>
      <c r="I23" s="1093">
        <v>3</v>
      </c>
      <c r="J23" s="1093" t="s">
        <v>722</v>
      </c>
      <c r="K23" s="1093">
        <v>1</v>
      </c>
      <c r="L23" s="1093">
        <v>2</v>
      </c>
      <c r="M23" s="1056" t="s">
        <v>945</v>
      </c>
    </row>
    <row r="24" spans="1:13" s="522" customFormat="1" ht="17.45" customHeight="1">
      <c r="A24" s="1050" t="s">
        <v>921</v>
      </c>
      <c r="B24" s="736">
        <f t="shared" si="1"/>
        <v>35</v>
      </c>
      <c r="C24" s="1094">
        <v>27</v>
      </c>
      <c r="D24" s="1094">
        <v>8</v>
      </c>
      <c r="E24" s="736">
        <f t="shared" si="2"/>
        <v>35</v>
      </c>
      <c r="F24" s="1094">
        <v>15</v>
      </c>
      <c r="G24" s="1094">
        <v>0</v>
      </c>
      <c r="H24" s="1094">
        <v>12</v>
      </c>
      <c r="I24" s="1094">
        <v>5</v>
      </c>
      <c r="J24" s="1094">
        <v>1</v>
      </c>
      <c r="K24" s="1094">
        <v>1</v>
      </c>
      <c r="L24" s="1094">
        <v>1</v>
      </c>
      <c r="M24" s="1055" t="s">
        <v>946</v>
      </c>
    </row>
    <row r="25" spans="1:13" s="522" customFormat="1" ht="17.45" customHeight="1">
      <c r="A25" s="1050" t="s">
        <v>922</v>
      </c>
      <c r="B25" s="736">
        <f t="shared" si="1"/>
        <v>14</v>
      </c>
      <c r="C25" s="1093">
        <v>11</v>
      </c>
      <c r="D25" s="1093">
        <v>3</v>
      </c>
      <c r="E25" s="736">
        <f t="shared" si="2"/>
        <v>14</v>
      </c>
      <c r="F25" s="1093">
        <v>4</v>
      </c>
      <c r="G25" s="1093" t="s">
        <v>722</v>
      </c>
      <c r="H25" s="1093">
        <v>6</v>
      </c>
      <c r="I25" s="1093">
        <v>2</v>
      </c>
      <c r="J25" s="1093" t="s">
        <v>722</v>
      </c>
      <c r="K25" s="1093">
        <v>1</v>
      </c>
      <c r="L25" s="1093">
        <v>1</v>
      </c>
      <c r="M25" s="1056" t="s">
        <v>947</v>
      </c>
    </row>
    <row r="26" spans="1:13" s="522" customFormat="1" ht="17.45" customHeight="1">
      <c r="A26" s="1050" t="s">
        <v>923</v>
      </c>
      <c r="B26" s="736">
        <f t="shared" si="1"/>
        <v>46</v>
      </c>
      <c r="C26" s="1093">
        <v>33</v>
      </c>
      <c r="D26" s="1093">
        <v>13</v>
      </c>
      <c r="E26" s="736">
        <f t="shared" si="2"/>
        <v>46</v>
      </c>
      <c r="F26" s="1093">
        <v>6</v>
      </c>
      <c r="G26" s="1093" t="s">
        <v>722</v>
      </c>
      <c r="H26" s="1093">
        <v>8</v>
      </c>
      <c r="I26" s="1093">
        <v>29</v>
      </c>
      <c r="J26" s="1093" t="s">
        <v>722</v>
      </c>
      <c r="K26" s="1093">
        <v>2</v>
      </c>
      <c r="L26" s="1093">
        <v>1</v>
      </c>
      <c r="M26" s="1056" t="s">
        <v>948</v>
      </c>
    </row>
    <row r="27" spans="1:13" s="522" customFormat="1" ht="17.45" customHeight="1">
      <c r="A27" s="1050" t="s">
        <v>924</v>
      </c>
      <c r="B27" s="736">
        <f t="shared" si="1"/>
        <v>9</v>
      </c>
      <c r="C27" s="1093">
        <v>9</v>
      </c>
      <c r="D27" s="1093" t="s">
        <v>722</v>
      </c>
      <c r="E27" s="736">
        <f t="shared" si="2"/>
        <v>9</v>
      </c>
      <c r="F27" s="1093">
        <v>3</v>
      </c>
      <c r="G27" s="1093" t="s">
        <v>722</v>
      </c>
      <c r="H27" s="1093">
        <v>4</v>
      </c>
      <c r="I27" s="1093">
        <v>1</v>
      </c>
      <c r="J27" s="1093" t="s">
        <v>722</v>
      </c>
      <c r="K27" s="1093" t="s">
        <v>722</v>
      </c>
      <c r="L27" s="1093">
        <v>1</v>
      </c>
      <c r="M27" s="1055" t="s">
        <v>949</v>
      </c>
    </row>
    <row r="28" spans="1:13" s="522" customFormat="1" ht="17.45" customHeight="1">
      <c r="A28" s="1050" t="s">
        <v>925</v>
      </c>
      <c r="B28" s="736">
        <f t="shared" si="1"/>
        <v>13</v>
      </c>
      <c r="C28" s="737">
        <v>13</v>
      </c>
      <c r="D28" s="737" t="s">
        <v>722</v>
      </c>
      <c r="E28" s="736">
        <f t="shared" si="2"/>
        <v>13</v>
      </c>
      <c r="F28" s="737">
        <v>1</v>
      </c>
      <c r="G28" s="1093" t="s">
        <v>722</v>
      </c>
      <c r="H28" s="1093">
        <v>7</v>
      </c>
      <c r="I28" s="1093">
        <v>3</v>
      </c>
      <c r="J28" s="1093" t="s">
        <v>722</v>
      </c>
      <c r="K28" s="1093">
        <v>1</v>
      </c>
      <c r="L28" s="1093">
        <v>1</v>
      </c>
      <c r="M28" s="1055" t="s">
        <v>950</v>
      </c>
    </row>
    <row r="29" spans="1:13" s="522" customFormat="1" ht="17.45" customHeight="1">
      <c r="A29" s="1050" t="s">
        <v>926</v>
      </c>
      <c r="B29" s="736">
        <f t="shared" si="1"/>
        <v>4</v>
      </c>
      <c r="C29" s="737">
        <v>4</v>
      </c>
      <c r="D29" s="737" t="s">
        <v>722</v>
      </c>
      <c r="E29" s="736">
        <f t="shared" si="2"/>
        <v>4</v>
      </c>
      <c r="F29" s="737" t="s">
        <v>722</v>
      </c>
      <c r="G29" s="737" t="s">
        <v>722</v>
      </c>
      <c r="H29" s="737">
        <v>2</v>
      </c>
      <c r="I29" s="737">
        <v>1</v>
      </c>
      <c r="J29" s="737" t="s">
        <v>722</v>
      </c>
      <c r="K29" s="737" t="s">
        <v>722</v>
      </c>
      <c r="L29" s="737">
        <v>1</v>
      </c>
      <c r="M29" s="1056" t="s">
        <v>951</v>
      </c>
    </row>
    <row r="30" spans="1:13" s="522" customFormat="1" ht="17.45" customHeight="1">
      <c r="A30" s="1050" t="s">
        <v>927</v>
      </c>
      <c r="B30" s="736">
        <f t="shared" si="1"/>
        <v>4</v>
      </c>
      <c r="C30" s="1093">
        <v>4</v>
      </c>
      <c r="D30" s="1093" t="s">
        <v>722</v>
      </c>
      <c r="E30" s="736">
        <f t="shared" si="2"/>
        <v>4</v>
      </c>
      <c r="F30" s="1093">
        <v>1</v>
      </c>
      <c r="G30" s="1093" t="s">
        <v>722</v>
      </c>
      <c r="H30" s="1093">
        <v>2</v>
      </c>
      <c r="I30" s="1093" t="s">
        <v>722</v>
      </c>
      <c r="J30" s="1093" t="s">
        <v>722</v>
      </c>
      <c r="K30" s="1093" t="s">
        <v>722</v>
      </c>
      <c r="L30" s="1093">
        <v>1</v>
      </c>
      <c r="M30" s="1056" t="s">
        <v>952</v>
      </c>
    </row>
    <row r="31" spans="1:13" s="522" customFormat="1" ht="17.45" customHeight="1">
      <c r="A31" s="1050" t="s">
        <v>928</v>
      </c>
      <c r="B31" s="736">
        <f t="shared" si="1"/>
        <v>4</v>
      </c>
      <c r="C31" s="1093">
        <v>4</v>
      </c>
      <c r="D31" s="1093" t="s">
        <v>722</v>
      </c>
      <c r="E31" s="736">
        <f t="shared" si="2"/>
        <v>4</v>
      </c>
      <c r="F31" s="1093" t="s">
        <v>722</v>
      </c>
      <c r="G31" s="1093" t="s">
        <v>722</v>
      </c>
      <c r="H31" s="1093">
        <v>1</v>
      </c>
      <c r="I31" s="1093">
        <v>1</v>
      </c>
      <c r="J31" s="1093" t="s">
        <v>722</v>
      </c>
      <c r="K31" s="1093">
        <v>1</v>
      </c>
      <c r="L31" s="1093">
        <v>1</v>
      </c>
      <c r="M31" s="1056" t="s">
        <v>953</v>
      </c>
    </row>
    <row r="32" spans="1:13" s="522" customFormat="1" ht="17.45" customHeight="1">
      <c r="A32" s="1050" t="s">
        <v>929</v>
      </c>
      <c r="B32" s="736">
        <f t="shared" si="1"/>
        <v>12</v>
      </c>
      <c r="C32" s="1095">
        <v>11</v>
      </c>
      <c r="D32" s="1095">
        <v>1</v>
      </c>
      <c r="E32" s="736">
        <f t="shared" si="2"/>
        <v>12</v>
      </c>
      <c r="F32" s="1095">
        <v>3</v>
      </c>
      <c r="G32" s="1095">
        <v>0</v>
      </c>
      <c r="H32" s="1095">
        <v>6</v>
      </c>
      <c r="I32" s="1095">
        <v>1</v>
      </c>
      <c r="J32" s="1095">
        <v>0</v>
      </c>
      <c r="K32" s="1095">
        <v>1</v>
      </c>
      <c r="L32" s="1095">
        <v>1</v>
      </c>
      <c r="M32" s="1055" t="s">
        <v>954</v>
      </c>
    </row>
    <row r="33" spans="1:13" s="522" customFormat="1" ht="17.45" customHeight="1">
      <c r="A33" s="1050" t="s">
        <v>930</v>
      </c>
      <c r="B33" s="736">
        <f t="shared" si="1"/>
        <v>14</v>
      </c>
      <c r="C33" s="1093">
        <v>11</v>
      </c>
      <c r="D33" s="1093">
        <v>3</v>
      </c>
      <c r="E33" s="736">
        <f t="shared" si="2"/>
        <v>14</v>
      </c>
      <c r="F33" s="1093">
        <v>3</v>
      </c>
      <c r="G33" s="1093">
        <v>0</v>
      </c>
      <c r="H33" s="1093">
        <v>8</v>
      </c>
      <c r="I33" s="1093">
        <v>1</v>
      </c>
      <c r="J33" s="1093" t="s">
        <v>722</v>
      </c>
      <c r="K33" s="1093">
        <v>1</v>
      </c>
      <c r="L33" s="1093">
        <v>1</v>
      </c>
      <c r="M33" s="1055" t="s">
        <v>955</v>
      </c>
    </row>
    <row r="34" spans="1:13" s="522" customFormat="1" ht="17.45" customHeight="1">
      <c r="A34" s="1050" t="s">
        <v>931</v>
      </c>
      <c r="B34" s="736">
        <f t="shared" si="1"/>
        <v>12</v>
      </c>
      <c r="C34" s="1093">
        <v>10</v>
      </c>
      <c r="D34" s="1093">
        <v>2</v>
      </c>
      <c r="E34" s="736">
        <f t="shared" si="2"/>
        <v>12</v>
      </c>
      <c r="F34" s="1093">
        <v>2</v>
      </c>
      <c r="G34" s="1093" t="s">
        <v>722</v>
      </c>
      <c r="H34" s="1093">
        <v>5</v>
      </c>
      <c r="I34" s="1093">
        <v>3</v>
      </c>
      <c r="J34" s="1093" t="s">
        <v>722</v>
      </c>
      <c r="K34" s="1093" t="s">
        <v>722</v>
      </c>
      <c r="L34" s="1093">
        <v>2</v>
      </c>
      <c r="M34" s="1055" t="s">
        <v>956</v>
      </c>
    </row>
    <row r="35" spans="1:13" s="522" customFormat="1" ht="17.45" customHeight="1">
      <c r="A35" s="241" t="s">
        <v>932</v>
      </c>
      <c r="B35" s="521">
        <f t="shared" si="1"/>
        <v>12</v>
      </c>
      <c r="C35" s="1096">
        <v>11</v>
      </c>
      <c r="D35" s="1096">
        <v>1</v>
      </c>
      <c r="E35" s="521">
        <f t="shared" si="2"/>
        <v>12</v>
      </c>
      <c r="F35" s="1096">
        <v>2</v>
      </c>
      <c r="G35" s="1096" t="s">
        <v>722</v>
      </c>
      <c r="H35" s="1096">
        <v>4</v>
      </c>
      <c r="I35" s="1096">
        <v>5</v>
      </c>
      <c r="J35" s="1096" t="s">
        <v>722</v>
      </c>
      <c r="K35" s="1096" t="s">
        <v>722</v>
      </c>
      <c r="L35" s="1096">
        <v>1</v>
      </c>
      <c r="M35" s="1057" t="s">
        <v>957</v>
      </c>
    </row>
    <row r="36" spans="1:13" s="522" customFormat="1" ht="17.45" customHeight="1">
      <c r="A36" s="1050" t="s">
        <v>933</v>
      </c>
      <c r="B36" s="736">
        <f t="shared" si="1"/>
        <v>11</v>
      </c>
      <c r="C36" s="1093">
        <v>11</v>
      </c>
      <c r="D36" s="1093" t="s">
        <v>722</v>
      </c>
      <c r="E36" s="736">
        <f t="shared" si="2"/>
        <v>11</v>
      </c>
      <c r="F36" s="1093">
        <v>1</v>
      </c>
      <c r="G36" s="1093" t="s">
        <v>722</v>
      </c>
      <c r="H36" s="1093">
        <v>7</v>
      </c>
      <c r="I36" s="1093">
        <v>1</v>
      </c>
      <c r="J36" s="1093" t="s">
        <v>722</v>
      </c>
      <c r="K36" s="1093">
        <v>1</v>
      </c>
      <c r="L36" s="1093">
        <v>1</v>
      </c>
      <c r="M36" s="1055" t="s">
        <v>958</v>
      </c>
    </row>
    <row r="37" spans="1:13" s="522" customFormat="1" ht="17.45" customHeight="1">
      <c r="A37" s="1050" t="s">
        <v>934</v>
      </c>
      <c r="B37" s="736">
        <f t="shared" si="1"/>
        <v>7</v>
      </c>
      <c r="C37" s="1093">
        <v>7</v>
      </c>
      <c r="D37" s="1093" t="s">
        <v>722</v>
      </c>
      <c r="E37" s="736">
        <f t="shared" si="2"/>
        <v>7</v>
      </c>
      <c r="F37" s="1093">
        <v>1</v>
      </c>
      <c r="G37" s="1093" t="s">
        <v>722</v>
      </c>
      <c r="H37" s="1093">
        <v>4</v>
      </c>
      <c r="I37" s="1093">
        <v>1</v>
      </c>
      <c r="J37" s="1093" t="s">
        <v>722</v>
      </c>
      <c r="K37" s="1093" t="s">
        <v>722</v>
      </c>
      <c r="L37" s="1093">
        <v>1</v>
      </c>
      <c r="M37" s="1055" t="s">
        <v>959</v>
      </c>
    </row>
    <row r="38" spans="1:13" s="522" customFormat="1" ht="17.45" customHeight="1">
      <c r="A38" s="1050" t="s">
        <v>935</v>
      </c>
      <c r="B38" s="736">
        <f t="shared" si="1"/>
        <v>7</v>
      </c>
      <c r="C38" s="1093">
        <v>7</v>
      </c>
      <c r="D38" s="1093" t="s">
        <v>722</v>
      </c>
      <c r="E38" s="736">
        <f t="shared" si="2"/>
        <v>7</v>
      </c>
      <c r="F38" s="1093">
        <v>2</v>
      </c>
      <c r="G38" s="1093" t="s">
        <v>722</v>
      </c>
      <c r="H38" s="1093">
        <v>3</v>
      </c>
      <c r="I38" s="1093">
        <v>0</v>
      </c>
      <c r="J38" s="1093" t="s">
        <v>722</v>
      </c>
      <c r="K38" s="1093">
        <v>0</v>
      </c>
      <c r="L38" s="1093">
        <v>2</v>
      </c>
      <c r="M38" s="1055" t="s">
        <v>960</v>
      </c>
    </row>
    <row r="39" spans="1:13" s="522" customFormat="1" ht="17.45" customHeight="1" thickBot="1">
      <c r="A39" s="1052" t="s">
        <v>936</v>
      </c>
      <c r="B39" s="1097">
        <f t="shared" si="1"/>
        <v>4</v>
      </c>
      <c r="C39" s="1098">
        <v>4</v>
      </c>
      <c r="D39" s="1098" t="s">
        <v>722</v>
      </c>
      <c r="E39" s="738">
        <f t="shared" si="2"/>
        <v>4</v>
      </c>
      <c r="F39" s="739">
        <v>2</v>
      </c>
      <c r="G39" s="739" t="s">
        <v>722</v>
      </c>
      <c r="H39" s="1098">
        <v>1</v>
      </c>
      <c r="I39" s="1098" t="s">
        <v>722</v>
      </c>
      <c r="J39" s="739" t="s">
        <v>722</v>
      </c>
      <c r="K39" s="739" t="s">
        <v>722</v>
      </c>
      <c r="L39" s="739">
        <v>1</v>
      </c>
      <c r="M39" s="1058" t="s">
        <v>961</v>
      </c>
    </row>
    <row r="40" spans="1:13" s="19" customFormat="1" ht="11.1" customHeight="1">
      <c r="A40" s="1051" t="s">
        <v>550</v>
      </c>
      <c r="B40" s="172"/>
      <c r="C40" s="172"/>
      <c r="D40" s="172"/>
      <c r="E40" s="172"/>
      <c r="F40" s="86"/>
      <c r="G40" s="86"/>
      <c r="H40" s="86"/>
      <c r="I40" s="86"/>
      <c r="J40" s="86"/>
      <c r="K40" s="86"/>
      <c r="L40" s="203"/>
      <c r="M40" s="1049" t="s">
        <v>910</v>
      </c>
    </row>
    <row r="41" spans="1:13" s="141" customFormat="1" ht="10.5">
      <c r="A41" s="182"/>
      <c r="B41" s="153"/>
      <c r="C41" s="153"/>
      <c r="D41" s="153"/>
      <c r="E41" s="153"/>
    </row>
    <row r="42" spans="1:13" s="17" customFormat="1" ht="11.25">
      <c r="B42" s="684"/>
      <c r="C42" s="684"/>
      <c r="D42" s="684"/>
      <c r="E42" s="684"/>
    </row>
    <row r="43" spans="1:13" s="17" customFormat="1" ht="11.25">
      <c r="A43" s="22"/>
      <c r="B43" s="80"/>
      <c r="C43" s="80"/>
      <c r="D43" s="80"/>
      <c r="E43" s="80"/>
      <c r="M43" s="22"/>
    </row>
    <row r="44" spans="1:13" s="17" customFormat="1" ht="11.25">
      <c r="A44" s="22"/>
      <c r="B44" s="80"/>
      <c r="C44" s="80"/>
      <c r="D44" s="80"/>
      <c r="E44" s="80"/>
      <c r="M44" s="22"/>
    </row>
    <row r="45" spans="1:13" s="17" customFormat="1" ht="11.25">
      <c r="A45" s="22"/>
      <c r="B45" s="80"/>
      <c r="C45" s="80"/>
      <c r="D45" s="80"/>
      <c r="E45" s="80"/>
      <c r="M45" s="22"/>
    </row>
    <row r="46" spans="1:13" s="17" customFormat="1" ht="11.25">
      <c r="A46" s="22"/>
      <c r="B46" s="80"/>
      <c r="C46" s="80"/>
      <c r="D46" s="80"/>
      <c r="E46" s="80"/>
      <c r="M46" s="22"/>
    </row>
    <row r="47" spans="1:13" s="17" customFormat="1" ht="11.25">
      <c r="A47" s="22"/>
      <c r="B47" s="80"/>
      <c r="C47" s="80"/>
      <c r="D47" s="80"/>
      <c r="E47" s="80"/>
      <c r="M47" s="22"/>
    </row>
    <row r="48" spans="1:13" s="17" customFormat="1" ht="11.25">
      <c r="A48" s="22"/>
      <c r="B48" s="80"/>
      <c r="C48" s="80"/>
      <c r="D48" s="80"/>
      <c r="E48" s="80"/>
      <c r="M48" s="22"/>
    </row>
    <row r="49" spans="1:13" s="17" customFormat="1" ht="11.25">
      <c r="A49" s="22"/>
      <c r="B49" s="80"/>
      <c r="C49" s="80"/>
      <c r="D49" s="80"/>
      <c r="E49" s="80"/>
      <c r="M49" s="22"/>
    </row>
    <row r="50" spans="1:13" s="17" customFormat="1" ht="11.25">
      <c r="A50" s="22"/>
      <c r="B50" s="80"/>
      <c r="C50" s="80"/>
      <c r="D50" s="80"/>
      <c r="E50" s="80"/>
      <c r="M50" s="22"/>
    </row>
    <row r="51" spans="1:13" s="17" customFormat="1" ht="11.25">
      <c r="A51" s="22"/>
      <c r="B51" s="80"/>
      <c r="C51" s="80"/>
      <c r="D51" s="80"/>
      <c r="E51" s="80"/>
      <c r="M51" s="22"/>
    </row>
    <row r="52" spans="1:13" s="17" customFormat="1" ht="11.25">
      <c r="A52" s="22"/>
      <c r="B52" s="80"/>
      <c r="C52" s="80"/>
      <c r="D52" s="80"/>
      <c r="E52" s="80"/>
      <c r="M52" s="22"/>
    </row>
    <row r="53" spans="1:13" s="17" customFormat="1" ht="11.25">
      <c r="A53" s="22"/>
      <c r="B53" s="80"/>
      <c r="C53" s="80"/>
      <c r="D53" s="80"/>
      <c r="E53" s="80"/>
      <c r="M53" s="22"/>
    </row>
    <row r="54" spans="1:13" s="17" customFormat="1" ht="11.25">
      <c r="A54" s="22"/>
      <c r="B54" s="80"/>
      <c r="C54" s="80"/>
      <c r="D54" s="80"/>
      <c r="E54" s="80"/>
      <c r="M54" s="22"/>
    </row>
    <row r="55" spans="1:13" s="17" customFormat="1" ht="11.25">
      <c r="A55" s="22"/>
      <c r="B55" s="80"/>
      <c r="C55" s="80"/>
      <c r="D55" s="80"/>
      <c r="E55" s="80"/>
      <c r="M55" s="22"/>
    </row>
    <row r="56" spans="1:13" s="17" customFormat="1" ht="11.25">
      <c r="A56" s="22"/>
      <c r="B56" s="80"/>
      <c r="C56" s="80"/>
      <c r="D56" s="80"/>
      <c r="E56" s="80"/>
      <c r="M56" s="22"/>
    </row>
    <row r="57" spans="1:13" s="17" customFormat="1" ht="11.25">
      <c r="A57" s="22"/>
      <c r="B57" s="80"/>
      <c r="C57" s="80"/>
      <c r="D57" s="80"/>
      <c r="E57" s="80"/>
      <c r="M57" s="22"/>
    </row>
    <row r="58" spans="1:13" s="17" customFormat="1" ht="11.25">
      <c r="A58" s="22"/>
      <c r="B58" s="80"/>
      <c r="C58" s="80"/>
      <c r="D58" s="80"/>
      <c r="E58" s="80"/>
      <c r="M58" s="22"/>
    </row>
    <row r="59" spans="1:13" s="17" customFormat="1" ht="11.25">
      <c r="A59" s="22"/>
      <c r="B59" s="80"/>
      <c r="C59" s="80"/>
      <c r="D59" s="80"/>
      <c r="E59" s="80"/>
      <c r="M59" s="22"/>
    </row>
    <row r="60" spans="1:13" s="17" customFormat="1" ht="11.25">
      <c r="A60" s="22"/>
      <c r="B60" s="80"/>
      <c r="C60" s="80"/>
      <c r="D60" s="80"/>
      <c r="E60" s="80"/>
      <c r="M60" s="22"/>
    </row>
    <row r="61" spans="1:13" s="17" customFormat="1" ht="11.25">
      <c r="A61" s="22"/>
      <c r="B61" s="80"/>
      <c r="C61" s="80"/>
      <c r="D61" s="80"/>
      <c r="E61" s="80"/>
      <c r="M61" s="22"/>
    </row>
    <row r="62" spans="1:13" s="17" customFormat="1" ht="11.25">
      <c r="A62" s="22"/>
      <c r="B62" s="80"/>
      <c r="C62" s="80"/>
      <c r="D62" s="80"/>
      <c r="E62" s="80"/>
      <c r="M62" s="22"/>
    </row>
    <row r="63" spans="1:13" s="17" customFormat="1" ht="11.25">
      <c r="A63" s="22"/>
      <c r="B63" s="80"/>
      <c r="C63" s="80"/>
      <c r="D63" s="80"/>
      <c r="E63" s="80"/>
      <c r="M63" s="22"/>
    </row>
    <row r="64" spans="1:13" s="17" customFormat="1" ht="11.25">
      <c r="A64" s="22"/>
      <c r="B64" s="80"/>
      <c r="C64" s="80"/>
      <c r="D64" s="80"/>
      <c r="E64" s="80"/>
      <c r="M64" s="22"/>
    </row>
    <row r="65" spans="1:13" s="17" customFormat="1" ht="11.25">
      <c r="A65" s="22"/>
      <c r="B65" s="80"/>
      <c r="C65" s="80"/>
      <c r="D65" s="80"/>
      <c r="E65" s="80"/>
      <c r="M65" s="22"/>
    </row>
    <row r="66" spans="1:13" s="17" customFormat="1" ht="11.25">
      <c r="A66" s="22"/>
      <c r="B66" s="80"/>
      <c r="C66" s="80"/>
      <c r="D66" s="80"/>
      <c r="E66" s="80"/>
      <c r="M66" s="22"/>
    </row>
    <row r="67" spans="1:13" s="17" customFormat="1" ht="11.25">
      <c r="A67" s="22"/>
      <c r="B67" s="80"/>
      <c r="C67" s="80"/>
      <c r="D67" s="80"/>
      <c r="E67" s="80"/>
      <c r="M67" s="22"/>
    </row>
    <row r="68" spans="1:13" s="17" customFormat="1" ht="11.25">
      <c r="A68" s="22"/>
      <c r="B68" s="80"/>
      <c r="C68" s="80"/>
      <c r="D68" s="80"/>
      <c r="E68" s="80"/>
      <c r="M68" s="22"/>
    </row>
    <row r="69" spans="1:13" s="17" customFormat="1" ht="11.25">
      <c r="A69" s="22"/>
      <c r="B69" s="80"/>
      <c r="C69" s="80"/>
      <c r="D69" s="80"/>
      <c r="E69" s="80"/>
      <c r="M69" s="22"/>
    </row>
    <row r="70" spans="1:13" s="17" customFormat="1" ht="11.25">
      <c r="A70" s="22"/>
      <c r="B70" s="80"/>
      <c r="C70" s="80"/>
      <c r="D70" s="80"/>
      <c r="E70" s="80"/>
      <c r="M70" s="22"/>
    </row>
    <row r="71" spans="1:13" s="17" customFormat="1" ht="11.25">
      <c r="A71" s="22"/>
      <c r="B71" s="80"/>
      <c r="C71" s="80"/>
      <c r="D71" s="80"/>
      <c r="E71" s="80"/>
      <c r="M71" s="22"/>
    </row>
    <row r="72" spans="1:13" s="17" customFormat="1" ht="11.25">
      <c r="A72" s="22"/>
      <c r="B72" s="80"/>
      <c r="C72" s="80"/>
      <c r="D72" s="80"/>
      <c r="E72" s="80"/>
      <c r="M72" s="22"/>
    </row>
    <row r="73" spans="1:13" s="17" customFormat="1" ht="11.25">
      <c r="A73" s="22"/>
      <c r="B73" s="80"/>
      <c r="C73" s="80"/>
      <c r="D73" s="80"/>
      <c r="E73" s="80"/>
      <c r="M73" s="22"/>
    </row>
    <row r="74" spans="1:13" s="17" customFormat="1" ht="11.25">
      <c r="A74" s="22"/>
      <c r="B74" s="80"/>
      <c r="C74" s="80"/>
      <c r="D74" s="80"/>
      <c r="E74" s="80"/>
      <c r="M74" s="22"/>
    </row>
    <row r="75" spans="1:13" s="17" customFormat="1" ht="11.25">
      <c r="A75" s="22"/>
      <c r="B75" s="80"/>
      <c r="C75" s="80"/>
      <c r="D75" s="80"/>
      <c r="E75" s="80"/>
      <c r="M75" s="22"/>
    </row>
    <row r="76" spans="1:13" s="17" customFormat="1" ht="11.25">
      <c r="A76" s="22"/>
      <c r="B76" s="80"/>
      <c r="C76" s="80"/>
      <c r="D76" s="80"/>
      <c r="E76" s="80"/>
      <c r="M76" s="22"/>
    </row>
    <row r="77" spans="1:13" s="17" customFormat="1" ht="11.25">
      <c r="A77" s="22"/>
      <c r="B77" s="80"/>
      <c r="C77" s="80"/>
      <c r="D77" s="80"/>
      <c r="E77" s="80"/>
      <c r="M77" s="22"/>
    </row>
    <row r="78" spans="1:13" s="17" customFormat="1" ht="11.25">
      <c r="A78" s="22"/>
      <c r="B78" s="80"/>
      <c r="C78" s="80"/>
      <c r="D78" s="80"/>
      <c r="E78" s="80"/>
      <c r="M78" s="22"/>
    </row>
    <row r="79" spans="1:13" s="17" customFormat="1" ht="11.25">
      <c r="A79" s="22"/>
      <c r="B79" s="80"/>
      <c r="C79" s="80"/>
      <c r="D79" s="80"/>
      <c r="E79" s="80"/>
      <c r="M79" s="22"/>
    </row>
    <row r="80" spans="1:13" s="17" customFormat="1" ht="11.25">
      <c r="A80" s="22"/>
      <c r="B80" s="80"/>
      <c r="C80" s="80"/>
      <c r="D80" s="80"/>
      <c r="E80" s="80"/>
      <c r="M80" s="22"/>
    </row>
    <row r="81" spans="1:13" s="17" customFormat="1" ht="11.25">
      <c r="A81" s="22"/>
      <c r="B81" s="80"/>
      <c r="C81" s="80"/>
      <c r="D81" s="80"/>
      <c r="E81" s="80"/>
      <c r="M81" s="22"/>
    </row>
    <row r="82" spans="1:13" s="17" customFormat="1" ht="11.25">
      <c r="A82" s="22"/>
      <c r="B82" s="80"/>
      <c r="C82" s="80"/>
      <c r="D82" s="80"/>
      <c r="E82" s="80"/>
      <c r="M82" s="22"/>
    </row>
    <row r="83" spans="1:13" s="17" customFormat="1" ht="11.25">
      <c r="A83" s="22"/>
      <c r="B83" s="80"/>
      <c r="C83" s="80"/>
      <c r="D83" s="80"/>
      <c r="E83" s="80"/>
      <c r="M83" s="22"/>
    </row>
    <row r="84" spans="1:13" s="17" customFormat="1" ht="11.25">
      <c r="A84" s="22"/>
      <c r="B84" s="80"/>
      <c r="C84" s="80"/>
      <c r="D84" s="80"/>
      <c r="E84" s="80"/>
      <c r="M84" s="22"/>
    </row>
    <row r="85" spans="1:13" s="17" customFormat="1" ht="11.25">
      <c r="A85" s="22"/>
      <c r="B85" s="80"/>
      <c r="C85" s="80"/>
      <c r="D85" s="80"/>
      <c r="E85" s="80"/>
      <c r="M85" s="22"/>
    </row>
    <row r="86" spans="1:13" s="17" customFormat="1" ht="11.25">
      <c r="A86" s="22"/>
      <c r="B86" s="80"/>
      <c r="C86" s="80"/>
      <c r="D86" s="80"/>
      <c r="E86" s="80"/>
      <c r="M86" s="22"/>
    </row>
    <row r="87" spans="1:13" s="17" customFormat="1" ht="11.25">
      <c r="A87" s="22"/>
      <c r="B87" s="80"/>
      <c r="C87" s="80"/>
      <c r="D87" s="80"/>
      <c r="E87" s="80"/>
      <c r="M87" s="22"/>
    </row>
    <row r="88" spans="1:13" s="17" customFormat="1" ht="11.25">
      <c r="A88" s="22"/>
      <c r="B88" s="80"/>
      <c r="C88" s="80"/>
      <c r="D88" s="80"/>
      <c r="E88" s="80"/>
      <c r="M88" s="22"/>
    </row>
    <row r="89" spans="1:13" s="17" customFormat="1" ht="11.25">
      <c r="A89" s="22"/>
      <c r="B89" s="80"/>
      <c r="C89" s="80"/>
      <c r="D89" s="80"/>
      <c r="E89" s="80"/>
      <c r="M89" s="22"/>
    </row>
    <row r="90" spans="1:13" s="17" customFormat="1" ht="11.25">
      <c r="A90" s="22"/>
      <c r="B90" s="80"/>
      <c r="C90" s="80"/>
      <c r="D90" s="80"/>
      <c r="E90" s="80"/>
      <c r="M90" s="22"/>
    </row>
    <row r="91" spans="1:13" s="17" customFormat="1" ht="11.25">
      <c r="A91" s="22"/>
      <c r="B91" s="80"/>
      <c r="C91" s="80"/>
      <c r="D91" s="80"/>
      <c r="E91" s="80"/>
      <c r="M91" s="22"/>
    </row>
    <row r="92" spans="1:13" s="17" customFormat="1" ht="11.25">
      <c r="A92" s="22"/>
      <c r="B92" s="80"/>
      <c r="C92" s="80"/>
      <c r="D92" s="80"/>
      <c r="E92" s="80"/>
      <c r="M92" s="22"/>
    </row>
    <row r="93" spans="1:13" s="17" customFormat="1" ht="11.25">
      <c r="A93" s="22"/>
      <c r="B93" s="80"/>
      <c r="C93" s="80"/>
      <c r="D93" s="80"/>
      <c r="E93" s="80"/>
      <c r="M93" s="22"/>
    </row>
    <row r="94" spans="1:13" s="17" customFormat="1" ht="11.25">
      <c r="A94" s="22"/>
      <c r="B94" s="80"/>
      <c r="C94" s="80"/>
      <c r="D94" s="80"/>
      <c r="E94" s="80"/>
      <c r="M94" s="22"/>
    </row>
    <row r="95" spans="1:13" s="17" customFormat="1" ht="11.25">
      <c r="A95" s="22"/>
      <c r="B95" s="80"/>
      <c r="C95" s="80"/>
      <c r="D95" s="80"/>
      <c r="E95" s="80"/>
      <c r="M95" s="22"/>
    </row>
    <row r="96" spans="1:13" s="17" customFormat="1" ht="11.25">
      <c r="A96" s="22"/>
      <c r="B96" s="80"/>
      <c r="C96" s="80"/>
      <c r="D96" s="80"/>
      <c r="E96" s="80"/>
      <c r="M96" s="22"/>
    </row>
    <row r="97" spans="1:13" s="17" customFormat="1" ht="11.25">
      <c r="A97" s="22"/>
      <c r="B97" s="80"/>
      <c r="C97" s="80"/>
      <c r="D97" s="80"/>
      <c r="E97" s="80"/>
      <c r="M97" s="22"/>
    </row>
    <row r="98" spans="1:13" s="17" customFormat="1" ht="11.25">
      <c r="A98" s="22"/>
      <c r="B98" s="80"/>
      <c r="C98" s="80"/>
      <c r="D98" s="80"/>
      <c r="E98" s="80"/>
      <c r="M98" s="22"/>
    </row>
    <row r="99" spans="1:13" s="17" customFormat="1" ht="11.25">
      <c r="A99" s="22"/>
      <c r="B99" s="80"/>
      <c r="C99" s="80"/>
      <c r="D99" s="80"/>
      <c r="E99" s="80"/>
      <c r="M99" s="22"/>
    </row>
    <row r="100" spans="1:13" s="17" customFormat="1" ht="11.25">
      <c r="A100" s="22"/>
      <c r="B100" s="80"/>
      <c r="C100" s="80"/>
      <c r="D100" s="80"/>
      <c r="E100" s="80"/>
      <c r="M100" s="22"/>
    </row>
  </sheetData>
  <sheetProtection selectLockedCells="1"/>
  <mergeCells count="20">
    <mergeCell ref="M6:M9"/>
    <mergeCell ref="A3:F3"/>
    <mergeCell ref="G3:M3"/>
    <mergeCell ref="A4:F4"/>
    <mergeCell ref="G6:L7"/>
    <mergeCell ref="E6:F7"/>
    <mergeCell ref="B6:D7"/>
    <mergeCell ref="K5:L5"/>
    <mergeCell ref="A6:A9"/>
    <mergeCell ref="F8:F9"/>
    <mergeCell ref="B8:B9"/>
    <mergeCell ref="E8:E9"/>
    <mergeCell ref="C8:C9"/>
    <mergeCell ref="D8:D9"/>
    <mergeCell ref="L8:L9"/>
    <mergeCell ref="G8:G9"/>
    <mergeCell ref="K8:K9"/>
    <mergeCell ref="J8:J9"/>
    <mergeCell ref="I8:I9"/>
    <mergeCell ref="H8:H9"/>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02"/>
  <sheetViews>
    <sheetView view="pageBreakPreview" zoomScaleNormal="100" zoomScaleSheetLayoutView="100" workbookViewId="0">
      <selection activeCell="O42" sqref="O42"/>
    </sheetView>
  </sheetViews>
  <sheetFormatPr defaultRowHeight="12"/>
  <cols>
    <col min="1" max="1" width="12.625" style="63" customWidth="1"/>
    <col min="2" max="2" width="11.625" style="201" customWidth="1"/>
    <col min="3" max="5" width="11.625" style="31" customWidth="1"/>
    <col min="6" max="7" width="11.625" style="201" customWidth="1"/>
    <col min="8" max="8" width="13.25" style="201" customWidth="1"/>
    <col min="9" max="9" width="10.5" style="31" customWidth="1"/>
    <col min="10" max="10" width="11.25" style="31" customWidth="1"/>
    <col min="11" max="11" width="11.625" style="31" customWidth="1"/>
    <col min="12" max="13" width="11.625" style="201" customWidth="1"/>
    <col min="14" max="14" width="12.625" style="63" customWidth="1"/>
    <col min="15" max="16384" width="9" style="31"/>
  </cols>
  <sheetData>
    <row r="1" spans="1:14" s="628" customFormat="1" ht="14.1" customHeight="1">
      <c r="A1" s="592" t="s">
        <v>841</v>
      </c>
      <c r="B1" s="627"/>
      <c r="F1" s="627"/>
      <c r="G1" s="627"/>
      <c r="H1" s="627"/>
      <c r="L1" s="627"/>
      <c r="M1" s="627"/>
      <c r="N1" s="589" t="s">
        <v>842</v>
      </c>
    </row>
    <row r="2" spans="1:14" ht="14.1" customHeight="1"/>
    <row r="3" spans="1:14" s="681" customFormat="1" ht="20.100000000000001" customHeight="1">
      <c r="A3" s="1765" t="s">
        <v>778</v>
      </c>
      <c r="B3" s="1765"/>
      <c r="C3" s="1765"/>
      <c r="D3" s="1765"/>
      <c r="E3" s="1765"/>
      <c r="F3" s="1765"/>
      <c r="G3" s="1765"/>
      <c r="H3" s="1765" t="s">
        <v>779</v>
      </c>
      <c r="I3" s="1765"/>
      <c r="J3" s="1765"/>
      <c r="K3" s="1765"/>
      <c r="L3" s="1765"/>
      <c r="M3" s="1765"/>
      <c r="N3" s="1765"/>
    </row>
    <row r="4" spans="1:14" s="663" customFormat="1" ht="24" customHeight="1"/>
    <row r="5" spans="1:14" s="12" customFormat="1" ht="18" customHeight="1" thickBot="1">
      <c r="A5" s="12" t="s">
        <v>70</v>
      </c>
      <c r="B5" s="75"/>
      <c r="F5" s="75"/>
      <c r="G5" s="32"/>
      <c r="H5" s="75"/>
      <c r="L5" s="75"/>
      <c r="N5" s="32" t="s">
        <v>71</v>
      </c>
    </row>
    <row r="6" spans="1:14" s="204" customFormat="1" ht="12.75" customHeight="1">
      <c r="A6" s="1614" t="s">
        <v>25</v>
      </c>
      <c r="B6" s="1228" t="s">
        <v>72</v>
      </c>
      <c r="C6" s="1119"/>
      <c r="D6" s="1229"/>
      <c r="E6" s="1208" t="s">
        <v>73</v>
      </c>
      <c r="F6" s="1119"/>
      <c r="G6" s="1119"/>
      <c r="H6" s="1119" t="s">
        <v>74</v>
      </c>
      <c r="I6" s="1119"/>
      <c r="J6" s="1229"/>
      <c r="K6" s="1208" t="s">
        <v>75</v>
      </c>
      <c r="L6" s="1119"/>
      <c r="M6" s="1120"/>
      <c r="N6" s="1766" t="s">
        <v>26</v>
      </c>
    </row>
    <row r="7" spans="1:14" s="204" customFormat="1" ht="12.75" customHeight="1">
      <c r="A7" s="1616"/>
      <c r="B7" s="1515"/>
      <c r="C7" s="1516"/>
      <c r="D7" s="1517"/>
      <c r="E7" s="1769"/>
      <c r="F7" s="1516"/>
      <c r="G7" s="1516"/>
      <c r="H7" s="1516"/>
      <c r="I7" s="1516"/>
      <c r="J7" s="1517"/>
      <c r="K7" s="1769"/>
      <c r="L7" s="1516"/>
      <c r="M7" s="1770"/>
      <c r="N7" s="1767"/>
    </row>
    <row r="8" spans="1:14" s="204" customFormat="1" ht="15" customHeight="1">
      <c r="A8" s="1616"/>
      <c r="B8" s="1771" t="s">
        <v>76</v>
      </c>
      <c r="C8" s="1530" t="s">
        <v>77</v>
      </c>
      <c r="D8" s="1778" t="s">
        <v>78</v>
      </c>
      <c r="E8" s="1530" t="s">
        <v>76</v>
      </c>
      <c r="F8" s="1530" t="s">
        <v>77</v>
      </c>
      <c r="G8" s="1773" t="s">
        <v>78</v>
      </c>
      <c r="H8" s="1775" t="s">
        <v>76</v>
      </c>
      <c r="I8" s="1530" t="s">
        <v>77</v>
      </c>
      <c r="J8" s="1778" t="s">
        <v>78</v>
      </c>
      <c r="K8" s="1530" t="s">
        <v>76</v>
      </c>
      <c r="L8" s="1530" t="s">
        <v>77</v>
      </c>
      <c r="M8" s="1776" t="s">
        <v>78</v>
      </c>
      <c r="N8" s="1767"/>
    </row>
    <row r="9" spans="1:14" s="204" customFormat="1" ht="13.5" customHeight="1">
      <c r="A9" s="1618"/>
      <c r="B9" s="1772"/>
      <c r="C9" s="1220"/>
      <c r="D9" s="1779"/>
      <c r="E9" s="1220"/>
      <c r="F9" s="1220"/>
      <c r="G9" s="1774"/>
      <c r="H9" s="1233"/>
      <c r="I9" s="1220"/>
      <c r="J9" s="1779"/>
      <c r="K9" s="1220"/>
      <c r="L9" s="1220"/>
      <c r="M9" s="1777"/>
      <c r="N9" s="1768"/>
    </row>
    <row r="10" spans="1:14" s="181" customFormat="1" ht="18.600000000000001" customHeight="1">
      <c r="A10" s="683" t="s">
        <v>481</v>
      </c>
      <c r="B10" s="664">
        <v>120947</v>
      </c>
      <c r="C10" s="664">
        <v>85300</v>
      </c>
      <c r="D10" s="664">
        <v>49821</v>
      </c>
      <c r="E10" s="664">
        <v>1423627</v>
      </c>
      <c r="F10" s="664">
        <v>141743</v>
      </c>
      <c r="G10" s="664">
        <v>124842</v>
      </c>
      <c r="H10" s="664">
        <v>70582735</v>
      </c>
      <c r="I10" s="664">
        <v>101833</v>
      </c>
      <c r="J10" s="664">
        <v>0</v>
      </c>
      <c r="K10" s="664">
        <v>10012</v>
      </c>
      <c r="L10" s="664">
        <v>459.5</v>
      </c>
      <c r="M10" s="205">
        <v>0</v>
      </c>
      <c r="N10" s="682" t="s">
        <v>481</v>
      </c>
    </row>
    <row r="11" spans="1:14" s="181" customFormat="1" ht="18.600000000000001" customHeight="1">
      <c r="A11" s="683" t="s">
        <v>482</v>
      </c>
      <c r="B11" s="664">
        <v>117418</v>
      </c>
      <c r="C11" s="664">
        <v>84065.372999999992</v>
      </c>
      <c r="D11" s="664">
        <v>48924.385999999999</v>
      </c>
      <c r="E11" s="664">
        <v>1502121</v>
      </c>
      <c r="F11" s="664">
        <v>172254.97899999999</v>
      </c>
      <c r="G11" s="664">
        <v>124293.311</v>
      </c>
      <c r="H11" s="664">
        <v>76162889</v>
      </c>
      <c r="I11" s="664">
        <v>109870</v>
      </c>
      <c r="J11" s="664">
        <v>82402</v>
      </c>
      <c r="K11" s="664">
        <v>6205</v>
      </c>
      <c r="L11" s="664">
        <v>310.88499999999999</v>
      </c>
      <c r="M11" s="205">
        <v>171.761</v>
      </c>
      <c r="N11" s="682" t="s">
        <v>482</v>
      </c>
    </row>
    <row r="12" spans="1:14" s="181" customFormat="1" ht="18.600000000000001" customHeight="1">
      <c r="A12" s="683" t="s">
        <v>502</v>
      </c>
      <c r="B12" s="664">
        <v>101457</v>
      </c>
      <c r="C12" s="664">
        <v>74283</v>
      </c>
      <c r="D12" s="664">
        <v>43645</v>
      </c>
      <c r="E12" s="664">
        <v>1591686</v>
      </c>
      <c r="F12" s="664">
        <v>182752</v>
      </c>
      <c r="G12" s="664">
        <v>140780</v>
      </c>
      <c r="H12" s="664">
        <v>79355666</v>
      </c>
      <c r="I12" s="664">
        <v>114390</v>
      </c>
      <c r="J12" s="664">
        <v>85792</v>
      </c>
      <c r="K12" s="664">
        <v>7654</v>
      </c>
      <c r="L12" s="664">
        <v>397</v>
      </c>
      <c r="M12" s="205">
        <v>233.8</v>
      </c>
      <c r="N12" s="682" t="s">
        <v>502</v>
      </c>
    </row>
    <row r="13" spans="1:14" s="181" customFormat="1" ht="18.600000000000001" customHeight="1">
      <c r="A13" s="763" t="s">
        <v>606</v>
      </c>
      <c r="B13" s="757">
        <v>101356</v>
      </c>
      <c r="C13" s="757">
        <v>74375</v>
      </c>
      <c r="D13" s="757">
        <v>43783</v>
      </c>
      <c r="E13" s="757">
        <v>1548633</v>
      </c>
      <c r="F13" s="757">
        <v>176382</v>
      </c>
      <c r="G13" s="757">
        <v>139169</v>
      </c>
      <c r="H13" s="757">
        <v>80506240</v>
      </c>
      <c r="I13" s="757">
        <v>116760</v>
      </c>
      <c r="J13" s="757">
        <v>87569</v>
      </c>
      <c r="K13" s="757">
        <v>8026</v>
      </c>
      <c r="L13" s="757">
        <v>415</v>
      </c>
      <c r="M13" s="205">
        <v>245</v>
      </c>
      <c r="N13" s="762" t="s">
        <v>606</v>
      </c>
    </row>
    <row r="14" spans="1:14" s="181" customFormat="1" ht="18.600000000000001" customHeight="1">
      <c r="A14" s="974" t="s">
        <v>974</v>
      </c>
      <c r="B14" s="47">
        <f t="shared" ref="B14:M14" si="0">SUM(B16:B38)</f>
        <v>105517</v>
      </c>
      <c r="C14" s="47">
        <f t="shared" si="0"/>
        <v>77991</v>
      </c>
      <c r="D14" s="47">
        <f t="shared" si="0"/>
        <v>46199</v>
      </c>
      <c r="E14" s="47">
        <f t="shared" si="0"/>
        <v>1499164</v>
      </c>
      <c r="F14" s="47">
        <f t="shared" si="0"/>
        <v>169495</v>
      </c>
      <c r="G14" s="47">
        <f t="shared" si="0"/>
        <v>133397</v>
      </c>
      <c r="H14" s="47">
        <f t="shared" si="0"/>
        <v>84972358</v>
      </c>
      <c r="I14" s="47">
        <f t="shared" si="0"/>
        <v>123358</v>
      </c>
      <c r="J14" s="47">
        <f t="shared" si="0"/>
        <v>92518</v>
      </c>
      <c r="K14" s="47">
        <f t="shared" si="0"/>
        <v>8737</v>
      </c>
      <c r="L14" s="47">
        <f t="shared" si="0"/>
        <v>428</v>
      </c>
      <c r="M14" s="36">
        <f t="shared" si="0"/>
        <v>249</v>
      </c>
      <c r="N14" s="973" t="s">
        <v>974</v>
      </c>
    </row>
    <row r="15" spans="1:14" s="180" customFormat="1" ht="11.65" customHeight="1">
      <c r="A15" s="206"/>
      <c r="B15" s="664"/>
      <c r="C15" s="664"/>
      <c r="D15" s="664"/>
      <c r="E15" s="664"/>
      <c r="F15" s="664"/>
      <c r="G15" s="664"/>
      <c r="H15" s="664"/>
      <c r="I15" s="664"/>
      <c r="J15" s="664"/>
      <c r="K15" s="664"/>
      <c r="L15" s="664"/>
      <c r="M15" s="205"/>
      <c r="N15" s="207"/>
    </row>
    <row r="16" spans="1:14" s="180" customFormat="1" ht="18" customHeight="1">
      <c r="A16" s="206" t="s">
        <v>113</v>
      </c>
      <c r="B16" s="517">
        <v>0</v>
      </c>
      <c r="C16" s="517">
        <v>0</v>
      </c>
      <c r="D16" s="517">
        <v>0</v>
      </c>
      <c r="E16" s="517">
        <v>0</v>
      </c>
      <c r="F16" s="517">
        <v>0</v>
      </c>
      <c r="G16" s="517">
        <v>0</v>
      </c>
      <c r="H16" s="517">
        <v>0</v>
      </c>
      <c r="I16" s="517">
        <v>0</v>
      </c>
      <c r="J16" s="517">
        <v>0</v>
      </c>
      <c r="K16" s="517">
        <v>0</v>
      </c>
      <c r="L16" s="517">
        <v>0</v>
      </c>
      <c r="M16" s="517">
        <v>0</v>
      </c>
      <c r="N16" s="208" t="s">
        <v>114</v>
      </c>
    </row>
    <row r="17" spans="1:14" s="180" customFormat="1" ht="18" customHeight="1">
      <c r="A17" s="206" t="s">
        <v>115</v>
      </c>
      <c r="B17" s="517">
        <v>0</v>
      </c>
      <c r="C17" s="517">
        <v>0</v>
      </c>
      <c r="D17" s="517">
        <v>0</v>
      </c>
      <c r="E17" s="517">
        <v>0</v>
      </c>
      <c r="F17" s="517">
        <v>0</v>
      </c>
      <c r="G17" s="517">
        <v>0</v>
      </c>
      <c r="H17" s="517">
        <v>0</v>
      </c>
      <c r="I17" s="517">
        <v>0</v>
      </c>
      <c r="J17" s="517">
        <v>0</v>
      </c>
      <c r="K17" s="517">
        <v>0</v>
      </c>
      <c r="L17" s="517">
        <v>0</v>
      </c>
      <c r="M17" s="517">
        <v>0</v>
      </c>
      <c r="N17" s="208" t="s">
        <v>116</v>
      </c>
    </row>
    <row r="18" spans="1:14" s="180" customFormat="1" ht="18" customHeight="1">
      <c r="A18" s="206" t="s">
        <v>117</v>
      </c>
      <c r="B18" s="517">
        <v>0</v>
      </c>
      <c r="C18" s="517">
        <v>0</v>
      </c>
      <c r="D18" s="517">
        <v>0</v>
      </c>
      <c r="E18" s="517">
        <v>365044</v>
      </c>
      <c r="F18" s="517">
        <v>41644</v>
      </c>
      <c r="G18" s="517">
        <v>32002</v>
      </c>
      <c r="H18" s="517">
        <v>0</v>
      </c>
      <c r="I18" s="517">
        <v>0</v>
      </c>
      <c r="J18" s="517">
        <v>0</v>
      </c>
      <c r="K18" s="517">
        <v>3279</v>
      </c>
      <c r="L18" s="517">
        <v>138</v>
      </c>
      <c r="M18" s="517">
        <v>84</v>
      </c>
      <c r="N18" s="208" t="s">
        <v>118</v>
      </c>
    </row>
    <row r="19" spans="1:14" s="180" customFormat="1" ht="18" customHeight="1">
      <c r="A19" s="206" t="s">
        <v>119</v>
      </c>
      <c r="B19" s="517">
        <v>6049</v>
      </c>
      <c r="C19" s="517">
        <v>4495</v>
      </c>
      <c r="D19" s="517">
        <v>2606</v>
      </c>
      <c r="E19" s="517">
        <v>106635</v>
      </c>
      <c r="F19" s="517">
        <v>12546</v>
      </c>
      <c r="G19" s="517">
        <v>9660</v>
      </c>
      <c r="H19" s="517">
        <v>0</v>
      </c>
      <c r="I19" s="517">
        <v>0</v>
      </c>
      <c r="J19" s="517">
        <v>0</v>
      </c>
      <c r="K19" s="517">
        <v>1123</v>
      </c>
      <c r="L19" s="517">
        <v>58</v>
      </c>
      <c r="M19" s="517">
        <v>35</v>
      </c>
      <c r="N19" s="208" t="s">
        <v>120</v>
      </c>
    </row>
    <row r="20" spans="1:14" s="180" customFormat="1" ht="18" customHeight="1">
      <c r="A20" s="206" t="s">
        <v>121</v>
      </c>
      <c r="B20" s="517">
        <v>2117</v>
      </c>
      <c r="C20" s="517">
        <v>1578</v>
      </c>
      <c r="D20" s="517">
        <v>926</v>
      </c>
      <c r="E20" s="517">
        <v>178606</v>
      </c>
      <c r="F20" s="517">
        <v>20386</v>
      </c>
      <c r="G20" s="517">
        <v>15801</v>
      </c>
      <c r="H20" s="517">
        <v>0</v>
      </c>
      <c r="I20" s="517">
        <v>0</v>
      </c>
      <c r="J20" s="517">
        <v>0</v>
      </c>
      <c r="K20" s="517">
        <v>0</v>
      </c>
      <c r="L20" s="517">
        <v>0</v>
      </c>
      <c r="M20" s="517">
        <v>0</v>
      </c>
      <c r="N20" s="208" t="s">
        <v>122</v>
      </c>
    </row>
    <row r="21" spans="1:14" s="180" customFormat="1" ht="18" customHeight="1">
      <c r="A21" s="206" t="s">
        <v>123</v>
      </c>
      <c r="B21" s="517">
        <v>10486</v>
      </c>
      <c r="C21" s="517">
        <v>7385</v>
      </c>
      <c r="D21" s="517">
        <v>4396</v>
      </c>
      <c r="E21" s="517">
        <v>87405</v>
      </c>
      <c r="F21" s="517">
        <v>10095</v>
      </c>
      <c r="G21" s="517">
        <v>7879</v>
      </c>
      <c r="H21" s="517">
        <v>0</v>
      </c>
      <c r="I21" s="517">
        <v>0</v>
      </c>
      <c r="J21" s="517">
        <v>0</v>
      </c>
      <c r="K21" s="517">
        <v>1005</v>
      </c>
      <c r="L21" s="517">
        <v>36</v>
      </c>
      <c r="M21" s="517">
        <v>18</v>
      </c>
      <c r="N21" s="208" t="s">
        <v>124</v>
      </c>
    </row>
    <row r="22" spans="1:14" s="180" customFormat="1" ht="18" customHeight="1">
      <c r="A22" s="206" t="s">
        <v>125</v>
      </c>
      <c r="B22" s="517">
        <v>8922</v>
      </c>
      <c r="C22" s="517">
        <v>6576</v>
      </c>
      <c r="D22" s="517">
        <v>3860</v>
      </c>
      <c r="E22" s="517">
        <v>190365</v>
      </c>
      <c r="F22" s="517">
        <v>22279</v>
      </c>
      <c r="G22" s="517">
        <v>17315</v>
      </c>
      <c r="H22" s="517">
        <v>0</v>
      </c>
      <c r="I22" s="517">
        <v>0</v>
      </c>
      <c r="J22" s="517">
        <v>0</v>
      </c>
      <c r="K22" s="517">
        <v>0</v>
      </c>
      <c r="L22" s="517">
        <v>0</v>
      </c>
      <c r="M22" s="517">
        <v>0</v>
      </c>
      <c r="N22" s="208" t="s">
        <v>126</v>
      </c>
    </row>
    <row r="23" spans="1:14" s="180" customFormat="1" ht="18" customHeight="1">
      <c r="A23" s="206" t="s">
        <v>127</v>
      </c>
      <c r="B23" s="517">
        <v>0</v>
      </c>
      <c r="C23" s="517">
        <v>0</v>
      </c>
      <c r="D23" s="517">
        <v>0</v>
      </c>
      <c r="E23" s="517">
        <v>0</v>
      </c>
      <c r="F23" s="517">
        <v>0</v>
      </c>
      <c r="G23" s="517">
        <v>0</v>
      </c>
      <c r="H23" s="517">
        <v>84972358</v>
      </c>
      <c r="I23" s="517">
        <v>123358</v>
      </c>
      <c r="J23" s="517">
        <v>92518</v>
      </c>
      <c r="K23" s="517">
        <v>0</v>
      </c>
      <c r="L23" s="517">
        <v>0</v>
      </c>
      <c r="M23" s="517">
        <v>0</v>
      </c>
      <c r="N23" s="208" t="s">
        <v>128</v>
      </c>
    </row>
    <row r="24" spans="1:14" s="180" customFormat="1" ht="18" customHeight="1">
      <c r="A24" s="206" t="s">
        <v>129</v>
      </c>
      <c r="B24" s="517">
        <v>0</v>
      </c>
      <c r="C24" s="517">
        <v>0</v>
      </c>
      <c r="D24" s="517">
        <v>0</v>
      </c>
      <c r="E24" s="517">
        <v>0</v>
      </c>
      <c r="F24" s="517">
        <v>0</v>
      </c>
      <c r="G24" s="517">
        <v>0</v>
      </c>
      <c r="H24" s="517">
        <v>0</v>
      </c>
      <c r="I24" s="517">
        <v>0</v>
      </c>
      <c r="J24" s="517">
        <v>0</v>
      </c>
      <c r="K24" s="517">
        <v>0</v>
      </c>
      <c r="L24" s="517">
        <v>0</v>
      </c>
      <c r="M24" s="517">
        <v>0</v>
      </c>
      <c r="N24" s="208" t="s">
        <v>130</v>
      </c>
    </row>
    <row r="25" spans="1:14" s="180" customFormat="1" ht="18" customHeight="1">
      <c r="A25" s="206" t="s">
        <v>131</v>
      </c>
      <c r="B25" s="517">
        <v>13595</v>
      </c>
      <c r="C25" s="517">
        <v>10350</v>
      </c>
      <c r="D25" s="517">
        <v>6008</v>
      </c>
      <c r="E25" s="517">
        <v>100748</v>
      </c>
      <c r="F25" s="517">
        <v>10619</v>
      </c>
      <c r="G25" s="517">
        <v>8927</v>
      </c>
      <c r="H25" s="517">
        <v>0</v>
      </c>
      <c r="I25" s="517">
        <v>0</v>
      </c>
      <c r="J25" s="517">
        <v>0</v>
      </c>
      <c r="K25" s="517">
        <v>3249</v>
      </c>
      <c r="L25" s="517">
        <v>193</v>
      </c>
      <c r="M25" s="517">
        <v>110</v>
      </c>
      <c r="N25" s="208" t="s">
        <v>132</v>
      </c>
    </row>
    <row r="26" spans="1:14" s="180" customFormat="1" ht="18" customHeight="1">
      <c r="A26" s="206" t="s">
        <v>133</v>
      </c>
      <c r="B26" s="517">
        <v>13794</v>
      </c>
      <c r="C26" s="517">
        <v>9758</v>
      </c>
      <c r="D26" s="517">
        <v>6224</v>
      </c>
      <c r="E26" s="517">
        <v>265774</v>
      </c>
      <c r="F26" s="517">
        <v>27371</v>
      </c>
      <c r="G26" s="517">
        <v>23326</v>
      </c>
      <c r="H26" s="517">
        <v>0</v>
      </c>
      <c r="I26" s="517">
        <v>0</v>
      </c>
      <c r="J26" s="517">
        <v>0</v>
      </c>
      <c r="K26" s="517">
        <v>0</v>
      </c>
      <c r="L26" s="517">
        <v>0</v>
      </c>
      <c r="M26" s="517">
        <v>0</v>
      </c>
      <c r="N26" s="208" t="s">
        <v>134</v>
      </c>
    </row>
    <row r="27" spans="1:14" s="180" customFormat="1" ht="18" customHeight="1">
      <c r="A27" s="206" t="s">
        <v>135</v>
      </c>
      <c r="B27" s="517">
        <v>0</v>
      </c>
      <c r="C27" s="517">
        <v>0</v>
      </c>
      <c r="D27" s="517">
        <v>0</v>
      </c>
      <c r="E27" s="517">
        <v>0</v>
      </c>
      <c r="F27" s="517">
        <v>0</v>
      </c>
      <c r="G27" s="517">
        <v>0</v>
      </c>
      <c r="H27" s="517">
        <v>0</v>
      </c>
      <c r="I27" s="517">
        <v>0</v>
      </c>
      <c r="J27" s="517">
        <v>0</v>
      </c>
      <c r="K27" s="517">
        <v>0</v>
      </c>
      <c r="L27" s="517">
        <v>0</v>
      </c>
      <c r="M27" s="517">
        <v>0</v>
      </c>
      <c r="N27" s="208" t="s">
        <v>136</v>
      </c>
    </row>
    <row r="28" spans="1:14" s="180" customFormat="1" ht="18" customHeight="1">
      <c r="A28" s="206" t="s">
        <v>137</v>
      </c>
      <c r="B28" s="517">
        <v>0</v>
      </c>
      <c r="C28" s="517">
        <v>0</v>
      </c>
      <c r="D28" s="517">
        <v>0</v>
      </c>
      <c r="E28" s="517">
        <v>0</v>
      </c>
      <c r="F28" s="517">
        <v>0</v>
      </c>
      <c r="G28" s="517">
        <v>0</v>
      </c>
      <c r="H28" s="517">
        <v>0</v>
      </c>
      <c r="I28" s="517">
        <v>0</v>
      </c>
      <c r="J28" s="517">
        <v>0</v>
      </c>
      <c r="K28" s="517">
        <v>0</v>
      </c>
      <c r="L28" s="517">
        <v>0</v>
      </c>
      <c r="M28" s="517">
        <v>0</v>
      </c>
      <c r="N28" s="208" t="s">
        <v>138</v>
      </c>
    </row>
    <row r="29" spans="1:14" s="180" customFormat="1" ht="18" customHeight="1">
      <c r="A29" s="206" t="s">
        <v>139</v>
      </c>
      <c r="B29" s="517">
        <v>0</v>
      </c>
      <c r="C29" s="517">
        <v>0</v>
      </c>
      <c r="D29" s="517">
        <v>0</v>
      </c>
      <c r="E29" s="517">
        <v>0</v>
      </c>
      <c r="F29" s="517">
        <v>0</v>
      </c>
      <c r="G29" s="517">
        <v>0</v>
      </c>
      <c r="H29" s="517">
        <v>0</v>
      </c>
      <c r="I29" s="517">
        <v>0</v>
      </c>
      <c r="J29" s="517">
        <v>0</v>
      </c>
      <c r="K29" s="517">
        <v>0</v>
      </c>
      <c r="L29" s="517">
        <v>0</v>
      </c>
      <c r="M29" s="517">
        <v>0</v>
      </c>
      <c r="N29" s="208" t="s">
        <v>140</v>
      </c>
    </row>
    <row r="30" spans="1:14" s="180" customFormat="1" ht="18" customHeight="1">
      <c r="A30" s="206" t="s">
        <v>141</v>
      </c>
      <c r="B30" s="517">
        <v>0</v>
      </c>
      <c r="C30" s="517">
        <v>0</v>
      </c>
      <c r="D30" s="517">
        <v>0</v>
      </c>
      <c r="E30" s="517">
        <v>0</v>
      </c>
      <c r="F30" s="517">
        <v>0</v>
      </c>
      <c r="G30" s="517">
        <v>0</v>
      </c>
      <c r="H30" s="517">
        <v>0</v>
      </c>
      <c r="I30" s="517">
        <v>0</v>
      </c>
      <c r="J30" s="517">
        <v>0</v>
      </c>
      <c r="K30" s="517">
        <v>0</v>
      </c>
      <c r="L30" s="517">
        <v>0</v>
      </c>
      <c r="M30" s="517">
        <v>0</v>
      </c>
      <c r="N30" s="208" t="s">
        <v>142</v>
      </c>
    </row>
    <row r="31" spans="1:14" s="180" customFormat="1" ht="18" customHeight="1">
      <c r="A31" s="206" t="s">
        <v>143</v>
      </c>
      <c r="B31" s="517">
        <v>0</v>
      </c>
      <c r="C31" s="517">
        <v>0</v>
      </c>
      <c r="D31" s="517">
        <v>0</v>
      </c>
      <c r="E31" s="517">
        <v>0</v>
      </c>
      <c r="F31" s="517">
        <v>0</v>
      </c>
      <c r="G31" s="517">
        <v>0</v>
      </c>
      <c r="H31" s="517">
        <v>0</v>
      </c>
      <c r="I31" s="517">
        <v>0</v>
      </c>
      <c r="J31" s="517">
        <v>0</v>
      </c>
      <c r="K31" s="517">
        <v>0</v>
      </c>
      <c r="L31" s="517">
        <v>0</v>
      </c>
      <c r="M31" s="517">
        <v>0</v>
      </c>
      <c r="N31" s="208" t="s">
        <v>144</v>
      </c>
    </row>
    <row r="32" spans="1:14" s="180" customFormat="1" ht="18" customHeight="1">
      <c r="A32" s="206" t="s">
        <v>145</v>
      </c>
      <c r="B32" s="517">
        <v>50387</v>
      </c>
      <c r="C32" s="517">
        <v>37740</v>
      </c>
      <c r="D32" s="517">
        <v>22114</v>
      </c>
      <c r="E32" s="517">
        <v>204416</v>
      </c>
      <c r="F32" s="517">
        <v>24537</v>
      </c>
      <c r="G32" s="517">
        <v>18475</v>
      </c>
      <c r="H32" s="517">
        <v>0</v>
      </c>
      <c r="I32" s="517">
        <v>0</v>
      </c>
      <c r="J32" s="517">
        <v>0</v>
      </c>
      <c r="K32" s="517">
        <v>0</v>
      </c>
      <c r="L32" s="517">
        <v>0</v>
      </c>
      <c r="M32" s="517">
        <v>0</v>
      </c>
      <c r="N32" s="208" t="s">
        <v>146</v>
      </c>
    </row>
    <row r="33" spans="1:14" s="180" customFormat="1" ht="18" customHeight="1">
      <c r="A33" s="206" t="s">
        <v>147</v>
      </c>
      <c r="B33" s="517">
        <v>0</v>
      </c>
      <c r="C33" s="517">
        <v>0</v>
      </c>
      <c r="D33" s="517">
        <v>0</v>
      </c>
      <c r="E33" s="517">
        <v>0</v>
      </c>
      <c r="F33" s="517">
        <v>0</v>
      </c>
      <c r="G33" s="517">
        <v>0</v>
      </c>
      <c r="H33" s="517">
        <v>0</v>
      </c>
      <c r="I33" s="517">
        <v>0</v>
      </c>
      <c r="J33" s="517">
        <v>0</v>
      </c>
      <c r="K33" s="517">
        <v>0</v>
      </c>
      <c r="L33" s="517">
        <v>0</v>
      </c>
      <c r="M33" s="517">
        <v>0</v>
      </c>
      <c r="N33" s="208" t="s">
        <v>148</v>
      </c>
    </row>
    <row r="34" spans="1:14" s="180" customFormat="1" ht="18" customHeight="1">
      <c r="A34" s="206" t="s">
        <v>149</v>
      </c>
      <c r="B34" s="517">
        <v>0</v>
      </c>
      <c r="C34" s="517">
        <v>0</v>
      </c>
      <c r="D34" s="517">
        <v>0</v>
      </c>
      <c r="E34" s="517">
        <v>0</v>
      </c>
      <c r="F34" s="517">
        <v>0</v>
      </c>
      <c r="G34" s="517">
        <v>0</v>
      </c>
      <c r="H34" s="517">
        <v>0</v>
      </c>
      <c r="I34" s="517">
        <v>0</v>
      </c>
      <c r="J34" s="517">
        <v>0</v>
      </c>
      <c r="K34" s="517">
        <v>0</v>
      </c>
      <c r="L34" s="517">
        <v>0</v>
      </c>
      <c r="M34" s="517">
        <v>0</v>
      </c>
      <c r="N34" s="208" t="s">
        <v>150</v>
      </c>
    </row>
    <row r="35" spans="1:14" s="180" customFormat="1" ht="18" customHeight="1">
      <c r="A35" s="206" t="s">
        <v>151</v>
      </c>
      <c r="B35" s="517">
        <v>0</v>
      </c>
      <c r="C35" s="517">
        <v>0</v>
      </c>
      <c r="D35" s="517">
        <v>0</v>
      </c>
      <c r="E35" s="517">
        <v>0</v>
      </c>
      <c r="F35" s="517">
        <v>0</v>
      </c>
      <c r="G35" s="517">
        <v>0</v>
      </c>
      <c r="H35" s="517">
        <v>0</v>
      </c>
      <c r="I35" s="517">
        <v>0</v>
      </c>
      <c r="J35" s="517">
        <v>0</v>
      </c>
      <c r="K35" s="517">
        <v>0</v>
      </c>
      <c r="L35" s="517">
        <v>0</v>
      </c>
      <c r="M35" s="517">
        <v>0</v>
      </c>
      <c r="N35" s="208" t="s">
        <v>152</v>
      </c>
    </row>
    <row r="36" spans="1:14" s="180" customFormat="1" ht="18" customHeight="1">
      <c r="A36" s="206" t="s">
        <v>153</v>
      </c>
      <c r="B36" s="517">
        <v>0</v>
      </c>
      <c r="C36" s="517">
        <v>0</v>
      </c>
      <c r="D36" s="517">
        <v>0</v>
      </c>
      <c r="E36" s="517">
        <v>0</v>
      </c>
      <c r="F36" s="517">
        <v>0</v>
      </c>
      <c r="G36" s="517">
        <v>0</v>
      </c>
      <c r="H36" s="517">
        <v>0</v>
      </c>
      <c r="I36" s="517">
        <v>0</v>
      </c>
      <c r="J36" s="517">
        <v>0</v>
      </c>
      <c r="K36" s="517">
        <v>0</v>
      </c>
      <c r="L36" s="517">
        <v>0</v>
      </c>
      <c r="M36" s="517">
        <v>0</v>
      </c>
      <c r="N36" s="208" t="s">
        <v>154</v>
      </c>
    </row>
    <row r="37" spans="1:14" s="180" customFormat="1" ht="18" customHeight="1">
      <c r="A37" s="206" t="s">
        <v>155</v>
      </c>
      <c r="B37" s="517">
        <v>0</v>
      </c>
      <c r="C37" s="517">
        <v>0</v>
      </c>
      <c r="D37" s="517">
        <v>0</v>
      </c>
      <c r="E37" s="517">
        <v>0</v>
      </c>
      <c r="F37" s="517">
        <v>0</v>
      </c>
      <c r="G37" s="517">
        <v>0</v>
      </c>
      <c r="H37" s="517">
        <v>0</v>
      </c>
      <c r="I37" s="517">
        <v>0</v>
      </c>
      <c r="J37" s="517">
        <v>0</v>
      </c>
      <c r="K37" s="517">
        <v>0</v>
      </c>
      <c r="L37" s="517">
        <v>0</v>
      </c>
      <c r="M37" s="517">
        <v>0</v>
      </c>
      <c r="N37" s="208" t="s">
        <v>156</v>
      </c>
    </row>
    <row r="38" spans="1:14" s="180" customFormat="1" ht="18" customHeight="1" thickBot="1">
      <c r="A38" s="209" t="s">
        <v>157</v>
      </c>
      <c r="B38" s="513">
        <v>167</v>
      </c>
      <c r="C38" s="513">
        <v>109</v>
      </c>
      <c r="D38" s="513">
        <v>65</v>
      </c>
      <c r="E38" s="513">
        <v>171</v>
      </c>
      <c r="F38" s="513">
        <v>18</v>
      </c>
      <c r="G38" s="513">
        <v>12</v>
      </c>
      <c r="H38" s="513">
        <v>0</v>
      </c>
      <c r="I38" s="513">
        <v>0</v>
      </c>
      <c r="J38" s="513">
        <v>0</v>
      </c>
      <c r="K38" s="513">
        <v>81</v>
      </c>
      <c r="L38" s="513">
        <v>3</v>
      </c>
      <c r="M38" s="513">
        <v>2</v>
      </c>
      <c r="N38" s="210" t="s">
        <v>158</v>
      </c>
    </row>
    <row r="39" spans="1:14" s="19" customFormat="1" ht="11.1" customHeight="1">
      <c r="A39" s="163" t="s">
        <v>549</v>
      </c>
      <c r="B39" s="84"/>
      <c r="C39" s="20"/>
      <c r="D39" s="20"/>
      <c r="E39" s="20"/>
      <c r="F39" s="84"/>
      <c r="G39" s="203"/>
      <c r="H39" s="84"/>
      <c r="I39" s="20"/>
      <c r="J39" s="20"/>
      <c r="K39" s="20"/>
      <c r="L39" s="84"/>
      <c r="N39" s="203" t="s">
        <v>551</v>
      </c>
    </row>
    <row r="40" spans="1:14" s="215" customFormat="1" ht="11.1" customHeight="1">
      <c r="A40" s="211" t="s">
        <v>415</v>
      </c>
      <c r="B40" s="212"/>
      <c r="C40" s="213"/>
      <c r="D40" s="214"/>
      <c r="E40" s="213"/>
      <c r="N40" s="216"/>
    </row>
    <row r="41" spans="1:14" s="17" customFormat="1" ht="11.25">
      <c r="A41" s="22"/>
      <c r="B41" s="80"/>
      <c r="F41" s="87"/>
      <c r="G41" s="80"/>
      <c r="H41" s="80"/>
      <c r="L41" s="87"/>
      <c r="M41" s="80"/>
      <c r="N41" s="22"/>
    </row>
    <row r="42" spans="1:14" s="17" customFormat="1" ht="11.25">
      <c r="A42" s="22"/>
      <c r="B42" s="80"/>
      <c r="F42" s="87"/>
      <c r="G42" s="80"/>
      <c r="H42" s="80"/>
      <c r="L42" s="87"/>
      <c r="M42" s="80"/>
      <c r="N42" s="22"/>
    </row>
    <row r="43" spans="1:14" s="17" customFormat="1" ht="11.25">
      <c r="A43" s="22"/>
      <c r="B43" s="80"/>
      <c r="F43" s="87"/>
      <c r="G43" s="80"/>
      <c r="H43" s="80"/>
      <c r="L43" s="87"/>
      <c r="M43" s="80"/>
      <c r="N43" s="22"/>
    </row>
    <row r="44" spans="1:14" s="17" customFormat="1" ht="11.25">
      <c r="A44" s="22"/>
      <c r="B44" s="80"/>
      <c r="F44" s="87"/>
      <c r="G44" s="80"/>
      <c r="H44" s="80"/>
      <c r="L44" s="87"/>
      <c r="M44" s="80"/>
      <c r="N44" s="22"/>
    </row>
    <row r="45" spans="1:14" s="17" customFormat="1" ht="11.25">
      <c r="A45" s="22"/>
      <c r="B45" s="80"/>
      <c r="F45" s="87"/>
      <c r="G45" s="80"/>
      <c r="H45" s="80"/>
      <c r="L45" s="87"/>
      <c r="M45" s="80"/>
      <c r="N45" s="22"/>
    </row>
    <row r="46" spans="1:14" s="17" customFormat="1" ht="11.25">
      <c r="A46" s="22"/>
      <c r="B46" s="80"/>
      <c r="F46" s="87"/>
      <c r="G46" s="80"/>
      <c r="H46" s="80"/>
      <c r="L46" s="87"/>
      <c r="M46" s="80"/>
      <c r="N46" s="22"/>
    </row>
    <row r="47" spans="1:14" s="17" customFormat="1" ht="11.25">
      <c r="A47" s="22"/>
      <c r="B47" s="80"/>
      <c r="F47" s="87"/>
      <c r="G47" s="80"/>
      <c r="H47" s="80"/>
      <c r="L47" s="87"/>
      <c r="M47" s="80"/>
      <c r="N47" s="22"/>
    </row>
    <row r="48" spans="1:14" s="17" customFormat="1" ht="11.25">
      <c r="A48" s="22"/>
      <c r="B48" s="80"/>
      <c r="F48" s="87"/>
      <c r="G48" s="80"/>
      <c r="H48" s="80"/>
      <c r="L48" s="87"/>
      <c r="M48" s="80"/>
      <c r="N48" s="22"/>
    </row>
    <row r="49" spans="1:14" s="17" customFormat="1" ht="11.25">
      <c r="A49" s="22"/>
      <c r="B49" s="80"/>
      <c r="F49" s="87"/>
      <c r="G49" s="80"/>
      <c r="H49" s="80"/>
      <c r="L49" s="87"/>
      <c r="M49" s="80"/>
      <c r="N49" s="22"/>
    </row>
    <row r="50" spans="1:14" s="17" customFormat="1" ht="11.25">
      <c r="A50" s="22"/>
      <c r="B50" s="80"/>
      <c r="F50" s="87"/>
      <c r="G50" s="80"/>
      <c r="H50" s="80"/>
      <c r="L50" s="87"/>
      <c r="M50" s="80"/>
      <c r="N50" s="22"/>
    </row>
    <row r="51" spans="1:14" s="17" customFormat="1" ht="11.25">
      <c r="A51" s="22"/>
      <c r="B51" s="80"/>
      <c r="F51" s="87"/>
      <c r="G51" s="80"/>
      <c r="H51" s="80"/>
      <c r="L51" s="87"/>
      <c r="M51" s="80"/>
      <c r="N51" s="22"/>
    </row>
    <row r="52" spans="1:14" s="17" customFormat="1" ht="11.25">
      <c r="A52" s="22"/>
      <c r="B52" s="80"/>
      <c r="F52" s="87"/>
      <c r="G52" s="80"/>
      <c r="H52" s="80"/>
      <c r="L52" s="87"/>
      <c r="M52" s="80"/>
      <c r="N52" s="22"/>
    </row>
    <row r="53" spans="1:14" s="17" customFormat="1" ht="11.25">
      <c r="A53" s="22"/>
      <c r="B53" s="80"/>
      <c r="F53" s="87"/>
      <c r="G53" s="80"/>
      <c r="H53" s="80"/>
      <c r="L53" s="87"/>
      <c r="M53" s="80"/>
      <c r="N53" s="22"/>
    </row>
    <row r="54" spans="1:14" s="17" customFormat="1" ht="11.25">
      <c r="A54" s="22"/>
      <c r="B54" s="80"/>
      <c r="F54" s="87"/>
      <c r="G54" s="80"/>
      <c r="H54" s="80"/>
      <c r="L54" s="87"/>
      <c r="M54" s="80"/>
      <c r="N54" s="22"/>
    </row>
    <row r="55" spans="1:14" s="17" customFormat="1" ht="11.25">
      <c r="A55" s="22"/>
      <c r="B55" s="80"/>
      <c r="F55" s="87"/>
      <c r="G55" s="80"/>
      <c r="H55" s="80"/>
      <c r="L55" s="87"/>
      <c r="M55" s="80"/>
      <c r="N55" s="22"/>
    </row>
    <row r="56" spans="1:14" s="17" customFormat="1" ht="11.25">
      <c r="A56" s="22"/>
      <c r="B56" s="80"/>
      <c r="F56" s="87"/>
      <c r="G56" s="80"/>
      <c r="H56" s="80"/>
      <c r="L56" s="87"/>
      <c r="M56" s="80"/>
      <c r="N56" s="22"/>
    </row>
    <row r="57" spans="1:14" s="17" customFormat="1" ht="11.25">
      <c r="A57" s="22"/>
      <c r="B57" s="80"/>
      <c r="F57" s="87"/>
      <c r="G57" s="80"/>
      <c r="H57" s="80"/>
      <c r="L57" s="87"/>
      <c r="M57" s="80"/>
      <c r="N57" s="22"/>
    </row>
    <row r="58" spans="1:14" s="17" customFormat="1" ht="11.25">
      <c r="A58" s="22"/>
      <c r="B58" s="80"/>
      <c r="F58" s="87"/>
      <c r="G58" s="80"/>
      <c r="H58" s="80"/>
      <c r="L58" s="87"/>
      <c r="M58" s="80"/>
      <c r="N58" s="22"/>
    </row>
    <row r="59" spans="1:14" s="17" customFormat="1" ht="11.25">
      <c r="A59" s="22"/>
      <c r="B59" s="80"/>
      <c r="F59" s="87"/>
      <c r="G59" s="80"/>
      <c r="H59" s="80"/>
      <c r="L59" s="87"/>
      <c r="M59" s="80"/>
      <c r="N59" s="22"/>
    </row>
    <row r="60" spans="1:14" s="17" customFormat="1" ht="11.25">
      <c r="A60" s="22"/>
      <c r="B60" s="80"/>
      <c r="F60" s="87"/>
      <c r="G60" s="80"/>
      <c r="H60" s="80"/>
      <c r="L60" s="87"/>
      <c r="M60" s="80"/>
      <c r="N60" s="22"/>
    </row>
    <row r="61" spans="1:14" s="17" customFormat="1" ht="11.25">
      <c r="A61" s="22"/>
      <c r="B61" s="80"/>
      <c r="F61" s="80"/>
      <c r="G61" s="80"/>
      <c r="H61" s="80"/>
      <c r="L61" s="80"/>
      <c r="M61" s="80"/>
      <c r="N61" s="22"/>
    </row>
    <row r="62" spans="1:14" s="17" customFormat="1" ht="11.25">
      <c r="A62" s="22"/>
      <c r="B62" s="80"/>
      <c r="F62" s="80"/>
      <c r="G62" s="80"/>
      <c r="H62" s="80"/>
      <c r="L62" s="80"/>
      <c r="M62" s="80"/>
      <c r="N62" s="22"/>
    </row>
    <row r="63" spans="1:14" s="17" customFormat="1" ht="11.25">
      <c r="A63" s="22"/>
      <c r="B63" s="80"/>
      <c r="F63" s="80"/>
      <c r="G63" s="80"/>
      <c r="H63" s="80"/>
      <c r="L63" s="80"/>
      <c r="M63" s="80"/>
      <c r="N63" s="22"/>
    </row>
    <row r="64" spans="1:14" s="17" customFormat="1" ht="11.25">
      <c r="A64" s="22"/>
      <c r="B64" s="80"/>
      <c r="F64" s="80"/>
      <c r="G64" s="80"/>
      <c r="H64" s="80"/>
      <c r="L64" s="80"/>
      <c r="M64" s="80"/>
      <c r="N64" s="22"/>
    </row>
    <row r="65" spans="1:14" s="17" customFormat="1" ht="11.25">
      <c r="A65" s="22"/>
      <c r="B65" s="80"/>
      <c r="F65" s="80"/>
      <c r="G65" s="80"/>
      <c r="H65" s="80"/>
      <c r="L65" s="80"/>
      <c r="M65" s="80"/>
      <c r="N65" s="22"/>
    </row>
    <row r="66" spans="1:14" s="17" customFormat="1" ht="11.25">
      <c r="A66" s="22"/>
      <c r="B66" s="80"/>
      <c r="F66" s="80"/>
      <c r="G66" s="80"/>
      <c r="H66" s="80"/>
      <c r="L66" s="80"/>
      <c r="M66" s="80"/>
      <c r="N66" s="22"/>
    </row>
    <row r="67" spans="1:14" s="17" customFormat="1" ht="11.25">
      <c r="A67" s="22"/>
      <c r="B67" s="80"/>
      <c r="F67" s="80"/>
      <c r="G67" s="80"/>
      <c r="H67" s="80"/>
      <c r="L67" s="80"/>
      <c r="M67" s="80"/>
      <c r="N67" s="22"/>
    </row>
    <row r="68" spans="1:14" s="17" customFormat="1" ht="11.25">
      <c r="A68" s="22"/>
      <c r="B68" s="80"/>
      <c r="F68" s="80"/>
      <c r="G68" s="80"/>
      <c r="H68" s="80"/>
      <c r="L68" s="80"/>
      <c r="M68" s="80"/>
      <c r="N68" s="22"/>
    </row>
    <row r="69" spans="1:14" s="17" customFormat="1" ht="11.25">
      <c r="A69" s="22"/>
      <c r="B69" s="80"/>
      <c r="F69" s="80"/>
      <c r="G69" s="80"/>
      <c r="H69" s="80"/>
      <c r="L69" s="80"/>
      <c r="M69" s="80"/>
      <c r="N69" s="22"/>
    </row>
    <row r="70" spans="1:14" s="17" customFormat="1" ht="11.25">
      <c r="A70" s="22"/>
      <c r="B70" s="80"/>
      <c r="F70" s="80"/>
      <c r="G70" s="80"/>
      <c r="H70" s="80"/>
      <c r="L70" s="80"/>
      <c r="M70" s="80"/>
      <c r="N70" s="22"/>
    </row>
    <row r="71" spans="1:14" s="17" customFormat="1" ht="11.25">
      <c r="A71" s="22"/>
      <c r="B71" s="80"/>
      <c r="F71" s="80"/>
      <c r="G71" s="80"/>
      <c r="H71" s="80"/>
      <c r="L71" s="80"/>
      <c r="M71" s="80"/>
      <c r="N71" s="22"/>
    </row>
    <row r="72" spans="1:14" s="17" customFormat="1" ht="11.25">
      <c r="A72" s="22"/>
      <c r="B72" s="80"/>
      <c r="F72" s="80"/>
      <c r="G72" s="80"/>
      <c r="H72" s="80"/>
      <c r="L72" s="80"/>
      <c r="M72" s="80"/>
      <c r="N72" s="22"/>
    </row>
    <row r="73" spans="1:14" s="17" customFormat="1" ht="11.25">
      <c r="A73" s="22"/>
      <c r="B73" s="80"/>
      <c r="F73" s="80"/>
      <c r="G73" s="80"/>
      <c r="H73" s="80"/>
      <c r="L73" s="80"/>
      <c r="M73" s="80"/>
      <c r="N73" s="22"/>
    </row>
    <row r="74" spans="1:14" s="17" customFormat="1" ht="11.25">
      <c r="A74" s="22"/>
      <c r="B74" s="80"/>
      <c r="F74" s="80"/>
      <c r="G74" s="80"/>
      <c r="H74" s="80"/>
      <c r="L74" s="80"/>
      <c r="M74" s="80"/>
      <c r="N74" s="22"/>
    </row>
    <row r="75" spans="1:14" s="17" customFormat="1" ht="11.25">
      <c r="A75" s="22"/>
      <c r="B75" s="80"/>
      <c r="F75" s="80"/>
      <c r="G75" s="80"/>
      <c r="H75" s="80"/>
      <c r="L75" s="80"/>
      <c r="M75" s="80"/>
      <c r="N75" s="22"/>
    </row>
    <row r="76" spans="1:14" s="17" customFormat="1" ht="11.25">
      <c r="A76" s="22"/>
      <c r="B76" s="80"/>
      <c r="F76" s="80"/>
      <c r="G76" s="80"/>
      <c r="H76" s="80"/>
      <c r="L76" s="80"/>
      <c r="M76" s="80"/>
      <c r="N76" s="22"/>
    </row>
    <row r="77" spans="1:14" s="17" customFormat="1" ht="11.25">
      <c r="A77" s="22"/>
      <c r="B77" s="80"/>
      <c r="F77" s="80"/>
      <c r="G77" s="80"/>
      <c r="H77" s="80"/>
      <c r="L77" s="80"/>
      <c r="M77" s="80"/>
      <c r="N77" s="22"/>
    </row>
    <row r="78" spans="1:14" s="17" customFormat="1" ht="11.25">
      <c r="A78" s="22"/>
      <c r="B78" s="80"/>
      <c r="F78" s="80"/>
      <c r="G78" s="80"/>
      <c r="H78" s="80"/>
      <c r="L78" s="80"/>
      <c r="M78" s="80"/>
      <c r="N78" s="22"/>
    </row>
    <row r="79" spans="1:14" s="17" customFormat="1" ht="11.25">
      <c r="A79" s="22"/>
      <c r="B79" s="80"/>
      <c r="F79" s="80"/>
      <c r="G79" s="80"/>
      <c r="H79" s="80"/>
      <c r="L79" s="80"/>
      <c r="M79" s="80"/>
      <c r="N79" s="22"/>
    </row>
    <row r="80" spans="1:14" s="17" customFormat="1" ht="11.25">
      <c r="A80" s="22"/>
      <c r="B80" s="80"/>
      <c r="F80" s="80"/>
      <c r="G80" s="80"/>
      <c r="H80" s="80"/>
      <c r="L80" s="80"/>
      <c r="M80" s="80"/>
      <c r="N80" s="22"/>
    </row>
    <row r="81" spans="1:14" s="17" customFormat="1" ht="11.25">
      <c r="A81" s="22"/>
      <c r="B81" s="80"/>
      <c r="F81" s="80"/>
      <c r="G81" s="80"/>
      <c r="H81" s="80"/>
      <c r="L81" s="80"/>
      <c r="M81" s="80"/>
      <c r="N81" s="22"/>
    </row>
    <row r="82" spans="1:14" s="17" customFormat="1" ht="11.25">
      <c r="A82" s="22"/>
      <c r="B82" s="80"/>
      <c r="F82" s="80"/>
      <c r="G82" s="80"/>
      <c r="H82" s="80"/>
      <c r="L82" s="80"/>
      <c r="M82" s="80"/>
      <c r="N82" s="22"/>
    </row>
    <row r="83" spans="1:14" s="17" customFormat="1" ht="11.25">
      <c r="A83" s="22"/>
      <c r="B83" s="80"/>
      <c r="F83" s="80"/>
      <c r="G83" s="80"/>
      <c r="H83" s="80"/>
      <c r="L83" s="80"/>
      <c r="M83" s="80"/>
      <c r="N83" s="22"/>
    </row>
    <row r="84" spans="1:14" s="17" customFormat="1" ht="11.25">
      <c r="A84" s="22"/>
      <c r="B84" s="80"/>
      <c r="F84" s="80"/>
      <c r="G84" s="80"/>
      <c r="H84" s="80"/>
      <c r="L84" s="80"/>
      <c r="M84" s="80"/>
      <c r="N84" s="22"/>
    </row>
    <row r="85" spans="1:14" s="17" customFormat="1" ht="11.25">
      <c r="A85" s="22"/>
      <c r="B85" s="80"/>
      <c r="F85" s="80"/>
      <c r="G85" s="80"/>
      <c r="H85" s="80"/>
      <c r="L85" s="80"/>
      <c r="M85" s="80"/>
      <c r="N85" s="22"/>
    </row>
    <row r="86" spans="1:14" s="17" customFormat="1" ht="11.25">
      <c r="A86" s="22"/>
      <c r="B86" s="80"/>
      <c r="F86" s="80"/>
      <c r="G86" s="80"/>
      <c r="H86" s="80"/>
      <c r="L86" s="80"/>
      <c r="M86" s="80"/>
      <c r="N86" s="22"/>
    </row>
    <row r="87" spans="1:14" s="17" customFormat="1" ht="11.25">
      <c r="A87" s="22"/>
      <c r="B87" s="80"/>
      <c r="F87" s="80"/>
      <c r="G87" s="80"/>
      <c r="H87" s="80"/>
      <c r="L87" s="80"/>
      <c r="M87" s="80"/>
      <c r="N87" s="22"/>
    </row>
    <row r="88" spans="1:14" s="17" customFormat="1" ht="11.25">
      <c r="A88" s="22"/>
      <c r="B88" s="80"/>
      <c r="F88" s="80"/>
      <c r="G88" s="80"/>
      <c r="H88" s="80"/>
      <c r="L88" s="80"/>
      <c r="M88" s="80"/>
      <c r="N88" s="22"/>
    </row>
    <row r="89" spans="1:14" s="17" customFormat="1" ht="11.25">
      <c r="A89" s="22"/>
      <c r="B89" s="80"/>
      <c r="F89" s="80"/>
      <c r="G89" s="80"/>
      <c r="H89" s="80"/>
      <c r="L89" s="80"/>
      <c r="M89" s="80"/>
      <c r="N89" s="22"/>
    </row>
    <row r="90" spans="1:14" s="17" customFormat="1" ht="11.25">
      <c r="A90" s="22"/>
      <c r="B90" s="80"/>
      <c r="F90" s="80"/>
      <c r="G90" s="80"/>
      <c r="H90" s="80"/>
      <c r="L90" s="80"/>
      <c r="M90" s="80"/>
      <c r="N90" s="22"/>
    </row>
    <row r="91" spans="1:14" s="17" customFormat="1" ht="11.25">
      <c r="A91" s="22"/>
      <c r="B91" s="80"/>
      <c r="F91" s="80"/>
      <c r="G91" s="80"/>
      <c r="H91" s="80"/>
      <c r="L91" s="80"/>
      <c r="M91" s="80"/>
      <c r="N91" s="22"/>
    </row>
    <row r="92" spans="1:14" s="17" customFormat="1" ht="11.25">
      <c r="A92" s="22"/>
      <c r="B92" s="80"/>
      <c r="F92" s="80"/>
      <c r="G92" s="80"/>
      <c r="H92" s="80"/>
      <c r="L92" s="80"/>
      <c r="M92" s="80"/>
      <c r="N92" s="22"/>
    </row>
    <row r="93" spans="1:14" s="17" customFormat="1" ht="11.25">
      <c r="A93" s="22"/>
      <c r="B93" s="80"/>
      <c r="F93" s="80"/>
      <c r="G93" s="80"/>
      <c r="H93" s="80"/>
      <c r="L93" s="80"/>
      <c r="M93" s="80"/>
      <c r="N93" s="22"/>
    </row>
    <row r="94" spans="1:14" s="17" customFormat="1" ht="11.25">
      <c r="A94" s="22"/>
      <c r="B94" s="80"/>
      <c r="F94" s="80"/>
      <c r="G94" s="80"/>
      <c r="H94" s="80"/>
      <c r="L94" s="80"/>
      <c r="M94" s="80"/>
      <c r="N94" s="22"/>
    </row>
    <row r="95" spans="1:14" s="17" customFormat="1" ht="11.25">
      <c r="A95" s="22"/>
      <c r="B95" s="80"/>
      <c r="F95" s="80"/>
      <c r="G95" s="80"/>
      <c r="H95" s="80"/>
      <c r="L95" s="80"/>
      <c r="M95" s="80"/>
      <c r="N95" s="22"/>
    </row>
    <row r="96" spans="1:14" s="17" customFormat="1" ht="11.25">
      <c r="A96" s="22"/>
      <c r="B96" s="80"/>
      <c r="F96" s="80"/>
      <c r="G96" s="80"/>
      <c r="H96" s="80"/>
      <c r="L96" s="80"/>
      <c r="M96" s="80"/>
      <c r="N96" s="22"/>
    </row>
    <row r="97" spans="1:14" s="17" customFormat="1" ht="11.25">
      <c r="A97" s="22"/>
      <c r="B97" s="80"/>
      <c r="F97" s="80"/>
      <c r="G97" s="80"/>
      <c r="H97" s="80"/>
      <c r="L97" s="80"/>
      <c r="M97" s="80"/>
      <c r="N97" s="22"/>
    </row>
    <row r="98" spans="1:14" s="17" customFormat="1" ht="11.25">
      <c r="A98" s="22"/>
      <c r="B98" s="80"/>
      <c r="F98" s="80"/>
      <c r="G98" s="80"/>
      <c r="H98" s="80"/>
      <c r="L98" s="80"/>
      <c r="M98" s="80"/>
      <c r="N98" s="22"/>
    </row>
    <row r="99" spans="1:14" s="17" customFormat="1" ht="11.25">
      <c r="A99" s="22"/>
      <c r="B99" s="80"/>
      <c r="F99" s="80"/>
      <c r="G99" s="80"/>
      <c r="H99" s="80"/>
      <c r="L99" s="80"/>
      <c r="M99" s="80"/>
      <c r="N99" s="22"/>
    </row>
    <row r="100" spans="1:14" s="17" customFormat="1" ht="11.25">
      <c r="A100" s="22"/>
      <c r="B100" s="80"/>
      <c r="F100" s="80"/>
      <c r="G100" s="80"/>
      <c r="H100" s="80"/>
      <c r="L100" s="80"/>
      <c r="M100" s="80"/>
      <c r="N100" s="22"/>
    </row>
    <row r="101" spans="1:14" s="17" customFormat="1" ht="11.25">
      <c r="A101" s="22"/>
      <c r="B101" s="80"/>
      <c r="F101" s="80"/>
      <c r="G101" s="80"/>
      <c r="H101" s="80"/>
      <c r="L101" s="80"/>
      <c r="M101" s="80"/>
      <c r="N101" s="22"/>
    </row>
    <row r="102" spans="1:14" s="17" customFormat="1" ht="11.25">
      <c r="A102" s="22"/>
      <c r="B102" s="80"/>
      <c r="F102" s="80"/>
      <c r="G102" s="80"/>
      <c r="H102" s="80"/>
      <c r="L102" s="80"/>
      <c r="M102" s="80"/>
      <c r="N102" s="22"/>
    </row>
  </sheetData>
  <sheetProtection selectLockedCells="1"/>
  <mergeCells count="20">
    <mergeCell ref="M8:M9"/>
    <mergeCell ref="D8:D9"/>
    <mergeCell ref="C8:C9"/>
    <mergeCell ref="J8:J9"/>
    <mergeCell ref="H3:N3"/>
    <mergeCell ref="N6:N9"/>
    <mergeCell ref="A3:G3"/>
    <mergeCell ref="A6:A9"/>
    <mergeCell ref="K6:M7"/>
    <mergeCell ref="K8:K9"/>
    <mergeCell ref="L8:L9"/>
    <mergeCell ref="B8:B9"/>
    <mergeCell ref="F8:F9"/>
    <mergeCell ref="E8:E9"/>
    <mergeCell ref="B6:D7"/>
    <mergeCell ref="H6:J7"/>
    <mergeCell ref="G8:G9"/>
    <mergeCell ref="H8:H9"/>
    <mergeCell ref="I8:I9"/>
    <mergeCell ref="E6:G7"/>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1" manualBreakCount="1">
    <brk id="7" max="39"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102"/>
  <sheetViews>
    <sheetView view="pageBreakPreview" zoomScaleNormal="100" zoomScaleSheetLayoutView="100" workbookViewId="0">
      <selection activeCell="O42" sqref="O42"/>
    </sheetView>
  </sheetViews>
  <sheetFormatPr defaultRowHeight="11.25"/>
  <cols>
    <col min="1" max="1" width="7.625" style="1061" customWidth="1"/>
    <col min="2" max="2" width="7.875" style="200" customWidth="1"/>
    <col min="3" max="4" width="7.625" style="200" customWidth="1"/>
    <col min="5" max="5" width="8.625" style="200" customWidth="1"/>
    <col min="6" max="8" width="8.875" style="200" customWidth="1"/>
    <col min="9" max="9" width="8.625" style="200" customWidth="1"/>
    <col min="10" max="15" width="7.625" style="200" customWidth="1"/>
    <col min="16" max="17" width="8.625" style="200" customWidth="1"/>
    <col min="18" max="18" width="7.625" style="200" customWidth="1"/>
    <col min="19" max="19" width="9.75" style="200" customWidth="1"/>
    <col min="20" max="20" width="9.625" style="200" customWidth="1"/>
    <col min="21" max="16384" width="9" style="200"/>
  </cols>
  <sheetData>
    <row r="1" spans="1:20" s="626" customFormat="1" ht="14.1" customHeight="1">
      <c r="A1" s="592" t="s">
        <v>843</v>
      </c>
      <c r="B1" s="623"/>
      <c r="C1" s="624"/>
      <c r="D1" s="625"/>
      <c r="E1" s="623"/>
      <c r="F1" s="624"/>
      <c r="G1" s="623"/>
      <c r="J1" s="623"/>
      <c r="K1" s="624"/>
      <c r="L1" s="625"/>
      <c r="M1" s="623"/>
      <c r="N1" s="624"/>
      <c r="O1" s="624"/>
      <c r="P1" s="624"/>
      <c r="Q1" s="596"/>
      <c r="R1" s="624"/>
      <c r="S1" s="596"/>
      <c r="T1" s="589" t="s">
        <v>969</v>
      </c>
    </row>
    <row r="2" spans="1:20" s="186" customFormat="1" ht="14.1" customHeight="1">
      <c r="A2" s="1059"/>
      <c r="B2" s="183"/>
      <c r="C2" s="184"/>
      <c r="D2" s="185"/>
      <c r="E2" s="183"/>
      <c r="F2" s="184"/>
      <c r="G2" s="183"/>
      <c r="H2" s="185"/>
      <c r="I2" s="184"/>
      <c r="J2" s="185"/>
      <c r="K2" s="185"/>
      <c r="L2" s="185"/>
      <c r="M2" s="185"/>
      <c r="N2" s="183"/>
      <c r="O2" s="184"/>
      <c r="P2" s="184"/>
      <c r="Q2" s="184"/>
      <c r="R2" s="184"/>
    </row>
    <row r="3" spans="1:20" s="186" customFormat="1" ht="20.100000000000001" customHeight="1">
      <c r="A3" s="1782" t="s">
        <v>780</v>
      </c>
      <c r="B3" s="1782"/>
      <c r="C3" s="1782"/>
      <c r="D3" s="1782"/>
      <c r="E3" s="1782"/>
      <c r="F3" s="1782"/>
      <c r="G3" s="1782"/>
      <c r="H3" s="1782"/>
      <c r="I3" s="1782"/>
      <c r="J3" s="1782"/>
      <c r="K3" s="1783" t="s">
        <v>968</v>
      </c>
      <c r="L3" s="1783"/>
      <c r="M3" s="1783"/>
      <c r="N3" s="1783"/>
      <c r="O3" s="1783"/>
      <c r="P3" s="1783"/>
      <c r="Q3" s="1783"/>
      <c r="R3" s="1783"/>
      <c r="S3" s="1783"/>
      <c r="T3" s="1783"/>
    </row>
    <row r="4" spans="1:20" s="187" customFormat="1" ht="24" customHeight="1">
      <c r="A4" s="1783"/>
      <c r="B4" s="1783"/>
      <c r="C4" s="1783"/>
      <c r="D4" s="1783"/>
      <c r="E4" s="1783"/>
      <c r="F4" s="1783"/>
      <c r="G4" s="1783"/>
      <c r="H4" s="1783"/>
      <c r="I4" s="1783"/>
      <c r="J4" s="1783"/>
      <c r="K4" s="1784"/>
      <c r="L4" s="1784"/>
      <c r="M4" s="1784"/>
      <c r="N4" s="1784"/>
      <c r="O4" s="1784"/>
      <c r="P4" s="1784"/>
      <c r="Q4" s="1784"/>
      <c r="R4" s="1784"/>
      <c r="S4" s="1784"/>
      <c r="T4" s="1784"/>
    </row>
    <row r="5" spans="1:20" s="186" customFormat="1" ht="18" customHeight="1" thickBot="1">
      <c r="A5" s="12" t="s">
        <v>238</v>
      </c>
      <c r="B5" s="188"/>
      <c r="D5" s="189"/>
      <c r="E5" s="188"/>
      <c r="G5" s="188"/>
      <c r="I5" s="190"/>
      <c r="J5" s="189"/>
      <c r="K5" s="189"/>
      <c r="L5" s="189"/>
      <c r="M5" s="189"/>
      <c r="N5" s="188"/>
      <c r="R5" s="190"/>
      <c r="S5" s="190"/>
      <c r="T5" s="32" t="s">
        <v>970</v>
      </c>
    </row>
    <row r="6" spans="1:20" s="191" customFormat="1" ht="27" customHeight="1">
      <c r="A6" s="1614" t="s">
        <v>967</v>
      </c>
      <c r="B6" s="1789" t="s">
        <v>239</v>
      </c>
      <c r="C6" s="1785" t="s">
        <v>240</v>
      </c>
      <c r="D6" s="1787" t="s">
        <v>241</v>
      </c>
      <c r="E6" s="1791" t="s">
        <v>242</v>
      </c>
      <c r="F6" s="1793"/>
      <c r="G6" s="1793"/>
      <c r="H6" s="1795"/>
      <c r="I6" s="1793" t="s">
        <v>245</v>
      </c>
      <c r="J6" s="1791" t="s">
        <v>480</v>
      </c>
      <c r="K6" s="1795" t="s">
        <v>473</v>
      </c>
      <c r="L6" s="1791" t="s">
        <v>243</v>
      </c>
      <c r="M6" s="1793"/>
      <c r="N6" s="1793"/>
      <c r="O6" s="1793"/>
      <c r="P6" s="1793"/>
      <c r="Q6" s="1793"/>
      <c r="R6" s="1793"/>
      <c r="S6" s="1796" t="s">
        <v>567</v>
      </c>
      <c r="T6" s="1780" t="s">
        <v>966</v>
      </c>
    </row>
    <row r="7" spans="1:20" s="191" customFormat="1" ht="66.95" customHeight="1">
      <c r="A7" s="1618"/>
      <c r="B7" s="1790"/>
      <c r="C7" s="1786"/>
      <c r="D7" s="1788"/>
      <c r="E7" s="966"/>
      <c r="F7" s="192" t="s">
        <v>244</v>
      </c>
      <c r="G7" s="192" t="s">
        <v>246</v>
      </c>
      <c r="H7" s="192" t="s">
        <v>247</v>
      </c>
      <c r="I7" s="1794"/>
      <c r="J7" s="1792"/>
      <c r="K7" s="1798"/>
      <c r="L7" s="966"/>
      <c r="M7" s="813" t="s">
        <v>579</v>
      </c>
      <c r="N7" s="813" t="s">
        <v>580</v>
      </c>
      <c r="O7" s="813" t="s">
        <v>581</v>
      </c>
      <c r="P7" s="814" t="s">
        <v>576</v>
      </c>
      <c r="Q7" s="193" t="s">
        <v>578</v>
      </c>
      <c r="R7" s="815" t="s">
        <v>577</v>
      </c>
      <c r="S7" s="1797"/>
      <c r="T7" s="1781"/>
    </row>
    <row r="8" spans="1:20" s="191" customFormat="1" ht="15.95" customHeight="1">
      <c r="A8" s="968" t="s">
        <v>481</v>
      </c>
      <c r="B8" s="757">
        <v>4752</v>
      </c>
      <c r="C8" s="757">
        <v>11</v>
      </c>
      <c r="D8" s="757">
        <v>4</v>
      </c>
      <c r="E8" s="757">
        <v>112</v>
      </c>
      <c r="F8" s="757">
        <v>83</v>
      </c>
      <c r="G8" s="757">
        <v>12</v>
      </c>
      <c r="H8" s="757">
        <v>17</v>
      </c>
      <c r="I8" s="757">
        <v>300</v>
      </c>
      <c r="J8" s="521">
        <v>31</v>
      </c>
      <c r="K8" s="521">
        <v>148</v>
      </c>
      <c r="L8" s="521">
        <v>4146</v>
      </c>
      <c r="M8" s="521">
        <v>3401</v>
      </c>
      <c r="N8" s="521">
        <v>25</v>
      </c>
      <c r="O8" s="521">
        <v>508</v>
      </c>
      <c r="P8" s="521">
        <v>101</v>
      </c>
      <c r="Q8" s="521">
        <v>14</v>
      </c>
      <c r="R8" s="521">
        <v>97</v>
      </c>
      <c r="S8" s="690" t="s">
        <v>179</v>
      </c>
      <c r="T8" s="1073" t="s">
        <v>481</v>
      </c>
    </row>
    <row r="9" spans="1:20" s="191" customFormat="1" ht="15.95" customHeight="1">
      <c r="A9" s="968" t="s">
        <v>482</v>
      </c>
      <c r="B9" s="757">
        <v>4875</v>
      </c>
      <c r="C9" s="757">
        <v>10</v>
      </c>
      <c r="D9" s="757">
        <v>4</v>
      </c>
      <c r="E9" s="757">
        <v>128</v>
      </c>
      <c r="F9" s="757">
        <v>97</v>
      </c>
      <c r="G9" s="757">
        <v>12</v>
      </c>
      <c r="H9" s="757">
        <v>19</v>
      </c>
      <c r="I9" s="757">
        <v>321</v>
      </c>
      <c r="J9" s="521">
        <v>27</v>
      </c>
      <c r="K9" s="521">
        <v>108</v>
      </c>
      <c r="L9" s="521">
        <v>4277</v>
      </c>
      <c r="M9" s="521">
        <v>3466</v>
      </c>
      <c r="N9" s="521">
        <v>29</v>
      </c>
      <c r="O9" s="521">
        <v>521</v>
      </c>
      <c r="P9" s="521">
        <v>120</v>
      </c>
      <c r="Q9" s="521">
        <v>17</v>
      </c>
      <c r="R9" s="521">
        <v>124</v>
      </c>
      <c r="S9" s="690" t="s">
        <v>179</v>
      </c>
      <c r="T9" s="71" t="s">
        <v>482</v>
      </c>
    </row>
    <row r="10" spans="1:20" s="191" customFormat="1" ht="15.95" customHeight="1">
      <c r="A10" s="968" t="s">
        <v>502</v>
      </c>
      <c r="B10" s="757">
        <v>5375</v>
      </c>
      <c r="C10" s="757">
        <v>11</v>
      </c>
      <c r="D10" s="757">
        <v>5</v>
      </c>
      <c r="E10" s="757">
        <v>123</v>
      </c>
      <c r="F10" s="757">
        <v>94</v>
      </c>
      <c r="G10" s="757">
        <v>14</v>
      </c>
      <c r="H10" s="757">
        <v>15</v>
      </c>
      <c r="I10" s="757">
        <v>331</v>
      </c>
      <c r="J10" s="521">
        <v>26</v>
      </c>
      <c r="K10" s="521">
        <v>103</v>
      </c>
      <c r="L10" s="521">
        <v>4276</v>
      </c>
      <c r="M10" s="521">
        <v>3385</v>
      </c>
      <c r="N10" s="521">
        <v>34</v>
      </c>
      <c r="O10" s="521">
        <v>539</v>
      </c>
      <c r="P10" s="521">
        <v>141</v>
      </c>
      <c r="Q10" s="521">
        <v>15</v>
      </c>
      <c r="R10" s="521">
        <v>162</v>
      </c>
      <c r="S10" s="690">
        <v>500</v>
      </c>
      <c r="T10" s="71" t="s">
        <v>502</v>
      </c>
    </row>
    <row r="11" spans="1:20" s="191" customFormat="1" ht="15.95" customHeight="1">
      <c r="A11" s="968" t="s">
        <v>606</v>
      </c>
      <c r="B11" s="757">
        <v>5560</v>
      </c>
      <c r="C11" s="757">
        <v>11</v>
      </c>
      <c r="D11" s="757">
        <v>5</v>
      </c>
      <c r="E11" s="757">
        <v>118</v>
      </c>
      <c r="F11" s="757">
        <v>88</v>
      </c>
      <c r="G11" s="757">
        <v>12</v>
      </c>
      <c r="H11" s="757">
        <v>18</v>
      </c>
      <c r="I11" s="757">
        <v>369</v>
      </c>
      <c r="J11" s="521">
        <v>30</v>
      </c>
      <c r="K11" s="521">
        <v>111</v>
      </c>
      <c r="L11" s="521">
        <v>4296</v>
      </c>
      <c r="M11" s="521">
        <v>3332</v>
      </c>
      <c r="N11" s="521">
        <v>35</v>
      </c>
      <c r="O11" s="521">
        <v>545</v>
      </c>
      <c r="P11" s="521">
        <v>170</v>
      </c>
      <c r="Q11" s="521">
        <v>13</v>
      </c>
      <c r="R11" s="521">
        <v>201</v>
      </c>
      <c r="S11" s="690">
        <v>620</v>
      </c>
      <c r="T11" s="71" t="s">
        <v>606</v>
      </c>
    </row>
    <row r="12" spans="1:20" s="195" customFormat="1" ht="15.95" customHeight="1">
      <c r="A12" s="965" t="s">
        <v>974</v>
      </c>
      <c r="B12" s="47">
        <f>SUM(B14:B36)</f>
        <v>5899</v>
      </c>
      <c r="C12" s="47">
        <f t="shared" ref="C12:H12" si="0">SUM(C14:C36)</f>
        <v>11</v>
      </c>
      <c r="D12" s="47">
        <f t="shared" si="0"/>
        <v>5</v>
      </c>
      <c r="E12" s="47">
        <f t="shared" si="0"/>
        <v>138</v>
      </c>
      <c r="F12" s="47">
        <f t="shared" si="0"/>
        <v>107</v>
      </c>
      <c r="G12" s="47">
        <f t="shared" si="0"/>
        <v>11</v>
      </c>
      <c r="H12" s="47">
        <f t="shared" si="0"/>
        <v>20</v>
      </c>
      <c r="I12" s="47">
        <f>SUM(I14:I36)</f>
        <v>399</v>
      </c>
      <c r="J12" s="194">
        <f>SUM(J14:J36)</f>
        <v>34</v>
      </c>
      <c r="K12" s="194">
        <f t="shared" ref="K12:S12" si="1">SUM(K14:K36)</f>
        <v>122</v>
      </c>
      <c r="L12" s="194">
        <f>SUM(L14:L36)</f>
        <v>4437</v>
      </c>
      <c r="M12" s="194">
        <f t="shared" si="1"/>
        <v>3404</v>
      </c>
      <c r="N12" s="194">
        <f t="shared" si="1"/>
        <v>35</v>
      </c>
      <c r="O12" s="194">
        <f t="shared" si="1"/>
        <v>571</v>
      </c>
      <c r="P12" s="194">
        <f t="shared" si="1"/>
        <v>199</v>
      </c>
      <c r="Q12" s="194">
        <f t="shared" si="1"/>
        <v>13</v>
      </c>
      <c r="R12" s="194">
        <f t="shared" si="1"/>
        <v>215</v>
      </c>
      <c r="S12" s="1069">
        <f t="shared" si="1"/>
        <v>753</v>
      </c>
      <c r="T12" s="1041" t="s">
        <v>974</v>
      </c>
    </row>
    <row r="13" spans="1:20" s="191" customFormat="1" ht="9.9499999999999993" customHeight="1">
      <c r="A13" s="956"/>
      <c r="B13" s="757"/>
      <c r="C13" s="757"/>
      <c r="D13" s="757"/>
      <c r="E13" s="757"/>
      <c r="F13" s="757"/>
      <c r="G13" s="757"/>
      <c r="H13" s="757"/>
      <c r="I13" s="757"/>
      <c r="J13" s="521"/>
      <c r="K13" s="521"/>
      <c r="L13" s="521"/>
      <c r="M13" s="521"/>
      <c r="N13" s="521"/>
      <c r="O13" s="521"/>
      <c r="P13" s="521"/>
      <c r="Q13" s="521"/>
      <c r="R13" s="521"/>
      <c r="S13" s="690"/>
      <c r="T13" s="957"/>
    </row>
    <row r="14" spans="1:20" s="740" customFormat="1" ht="15.95" customHeight="1">
      <c r="A14" s="565" t="s">
        <v>113</v>
      </c>
      <c r="B14" s="1066">
        <f t="shared" ref="B14:B36" si="2">SUM(C14:E14,I14,J14:L14,S14)</f>
        <v>759</v>
      </c>
      <c r="C14" s="735" t="s">
        <v>722</v>
      </c>
      <c r="D14" s="735" t="s">
        <v>722</v>
      </c>
      <c r="E14" s="1066">
        <f>SUM(F14:H14)</f>
        <v>7</v>
      </c>
      <c r="F14" s="735">
        <v>6</v>
      </c>
      <c r="G14" s="735" t="s">
        <v>722</v>
      </c>
      <c r="H14" s="735">
        <v>1</v>
      </c>
      <c r="I14" s="735">
        <v>32</v>
      </c>
      <c r="J14" s="737">
        <v>3</v>
      </c>
      <c r="K14" s="737">
        <v>1</v>
      </c>
      <c r="L14" s="736">
        <f t="shared" ref="L14:L25" si="3">SUM(M14:R14)</f>
        <v>512</v>
      </c>
      <c r="M14" s="737">
        <v>348</v>
      </c>
      <c r="N14" s="737">
        <v>2</v>
      </c>
      <c r="O14" s="737">
        <v>117</v>
      </c>
      <c r="P14" s="737">
        <v>11</v>
      </c>
      <c r="Q14" s="737">
        <v>0</v>
      </c>
      <c r="R14" s="737">
        <v>34</v>
      </c>
      <c r="S14" s="816">
        <v>204</v>
      </c>
      <c r="T14" s="1074" t="s">
        <v>248</v>
      </c>
    </row>
    <row r="15" spans="1:20" s="740" customFormat="1" ht="15.95" customHeight="1">
      <c r="A15" s="565" t="s">
        <v>115</v>
      </c>
      <c r="B15" s="1066">
        <f t="shared" si="2"/>
        <v>764</v>
      </c>
      <c r="C15" s="735" t="s">
        <v>722</v>
      </c>
      <c r="D15" s="735">
        <v>2</v>
      </c>
      <c r="E15" s="1066">
        <f t="shared" ref="E15:E36" si="4">SUM(F15:H15)</f>
        <v>14</v>
      </c>
      <c r="F15" s="735">
        <v>9</v>
      </c>
      <c r="G15" s="735">
        <v>1</v>
      </c>
      <c r="H15" s="735">
        <v>4</v>
      </c>
      <c r="I15" s="735">
        <v>26</v>
      </c>
      <c r="J15" s="737">
        <v>1</v>
      </c>
      <c r="K15" s="737">
        <v>3</v>
      </c>
      <c r="L15" s="736">
        <v>625</v>
      </c>
      <c r="M15" s="737">
        <v>528</v>
      </c>
      <c r="N15" s="737">
        <v>0</v>
      </c>
      <c r="O15" s="737">
        <v>63</v>
      </c>
      <c r="P15" s="737">
        <v>8</v>
      </c>
      <c r="Q15" s="737">
        <v>1</v>
      </c>
      <c r="R15" s="737">
        <v>25</v>
      </c>
      <c r="S15" s="816">
        <v>93</v>
      </c>
      <c r="T15" s="1074" t="s">
        <v>249</v>
      </c>
    </row>
    <row r="16" spans="1:20" s="742" customFormat="1" ht="15.95" customHeight="1">
      <c r="A16" s="565" t="s">
        <v>117</v>
      </c>
      <c r="B16" s="1066">
        <f t="shared" si="2"/>
        <v>301</v>
      </c>
      <c r="C16" s="735">
        <v>2</v>
      </c>
      <c r="D16" s="735" t="s">
        <v>722</v>
      </c>
      <c r="E16" s="1066">
        <v>14</v>
      </c>
      <c r="F16" s="735">
        <v>11</v>
      </c>
      <c r="G16" s="735">
        <v>1</v>
      </c>
      <c r="H16" s="735">
        <v>2</v>
      </c>
      <c r="I16" s="735">
        <v>20</v>
      </c>
      <c r="J16" s="737">
        <v>1</v>
      </c>
      <c r="K16" s="737">
        <v>5</v>
      </c>
      <c r="L16" s="736">
        <f t="shared" si="3"/>
        <v>238</v>
      </c>
      <c r="M16" s="737">
        <v>173</v>
      </c>
      <c r="N16" s="737">
        <v>8</v>
      </c>
      <c r="O16" s="737">
        <v>30</v>
      </c>
      <c r="P16" s="737">
        <v>11</v>
      </c>
      <c r="Q16" s="741">
        <v>0</v>
      </c>
      <c r="R16" s="741">
        <v>16</v>
      </c>
      <c r="S16" s="817">
        <v>21</v>
      </c>
      <c r="T16" s="1074" t="s">
        <v>250</v>
      </c>
    </row>
    <row r="17" spans="1:20" s="744" customFormat="1" ht="15.95" customHeight="1">
      <c r="A17" s="565" t="s">
        <v>119</v>
      </c>
      <c r="B17" s="1066">
        <f t="shared" si="2"/>
        <v>375</v>
      </c>
      <c r="C17" s="735">
        <v>1</v>
      </c>
      <c r="D17" s="735">
        <v>1</v>
      </c>
      <c r="E17" s="1066">
        <f t="shared" si="4"/>
        <v>10</v>
      </c>
      <c r="F17" s="735">
        <v>7</v>
      </c>
      <c r="G17" s="735">
        <v>2</v>
      </c>
      <c r="H17" s="735">
        <v>1</v>
      </c>
      <c r="I17" s="735">
        <v>56</v>
      </c>
      <c r="J17" s="737">
        <v>2</v>
      </c>
      <c r="K17" s="737">
        <v>1</v>
      </c>
      <c r="L17" s="736">
        <f t="shared" si="3"/>
        <v>292</v>
      </c>
      <c r="M17" s="737">
        <v>216</v>
      </c>
      <c r="N17" s="737">
        <v>3</v>
      </c>
      <c r="O17" s="737">
        <v>36</v>
      </c>
      <c r="P17" s="737">
        <v>25</v>
      </c>
      <c r="Q17" s="743">
        <v>0</v>
      </c>
      <c r="R17" s="743">
        <v>12</v>
      </c>
      <c r="S17" s="818">
        <v>12</v>
      </c>
      <c r="T17" s="1074" t="s">
        <v>251</v>
      </c>
    </row>
    <row r="18" spans="1:20" s="746" customFormat="1" ht="15.95" customHeight="1">
      <c r="A18" s="565" t="s">
        <v>121</v>
      </c>
      <c r="B18" s="1066">
        <f t="shared" si="2"/>
        <v>780</v>
      </c>
      <c r="C18" s="735">
        <v>1</v>
      </c>
      <c r="D18" s="735" t="s">
        <v>722</v>
      </c>
      <c r="E18" s="1066">
        <v>12</v>
      </c>
      <c r="F18" s="735">
        <v>8</v>
      </c>
      <c r="G18" s="735">
        <v>2</v>
      </c>
      <c r="H18" s="735">
        <v>2</v>
      </c>
      <c r="I18" s="735">
        <v>43</v>
      </c>
      <c r="J18" s="737">
        <v>2</v>
      </c>
      <c r="K18" s="737">
        <v>9</v>
      </c>
      <c r="L18" s="736">
        <f t="shared" si="3"/>
        <v>610</v>
      </c>
      <c r="M18" s="737">
        <v>477</v>
      </c>
      <c r="N18" s="737">
        <v>4</v>
      </c>
      <c r="O18" s="737">
        <v>93</v>
      </c>
      <c r="P18" s="737">
        <v>24</v>
      </c>
      <c r="Q18" s="745">
        <v>1</v>
      </c>
      <c r="R18" s="745">
        <v>11</v>
      </c>
      <c r="S18" s="819">
        <v>103</v>
      </c>
      <c r="T18" s="1074" t="s">
        <v>252</v>
      </c>
    </row>
    <row r="19" spans="1:20" s="746" customFormat="1" ht="15.95" customHeight="1">
      <c r="A19" s="565" t="s">
        <v>123</v>
      </c>
      <c r="B19" s="1066">
        <f t="shared" si="2"/>
        <v>286</v>
      </c>
      <c r="C19" s="735">
        <v>1</v>
      </c>
      <c r="D19" s="735" t="s">
        <v>722</v>
      </c>
      <c r="E19" s="1066">
        <f t="shared" si="4"/>
        <v>9</v>
      </c>
      <c r="F19" s="735">
        <v>7</v>
      </c>
      <c r="G19" s="735">
        <v>1</v>
      </c>
      <c r="H19" s="735">
        <v>1</v>
      </c>
      <c r="I19" s="735">
        <v>16</v>
      </c>
      <c r="J19" s="737">
        <v>1</v>
      </c>
      <c r="K19" s="737">
        <v>0</v>
      </c>
      <c r="L19" s="736">
        <f t="shared" si="3"/>
        <v>231</v>
      </c>
      <c r="M19" s="737">
        <v>171</v>
      </c>
      <c r="N19" s="737">
        <v>2</v>
      </c>
      <c r="O19" s="737">
        <v>19</v>
      </c>
      <c r="P19" s="737">
        <v>21</v>
      </c>
      <c r="Q19" s="745">
        <v>1</v>
      </c>
      <c r="R19" s="745">
        <v>17</v>
      </c>
      <c r="S19" s="819">
        <v>28</v>
      </c>
      <c r="T19" s="1074" t="s">
        <v>67</v>
      </c>
    </row>
    <row r="20" spans="1:20" s="746" customFormat="1" ht="15.95" customHeight="1">
      <c r="A20" s="565" t="s">
        <v>125</v>
      </c>
      <c r="B20" s="1066">
        <f t="shared" si="2"/>
        <v>248</v>
      </c>
      <c r="C20" s="735">
        <v>1</v>
      </c>
      <c r="D20" s="735" t="s">
        <v>722</v>
      </c>
      <c r="E20" s="1066">
        <f t="shared" si="4"/>
        <v>6</v>
      </c>
      <c r="F20" s="735">
        <v>4</v>
      </c>
      <c r="G20" s="735">
        <v>1</v>
      </c>
      <c r="H20" s="735">
        <v>1</v>
      </c>
      <c r="I20" s="735">
        <v>25</v>
      </c>
      <c r="J20" s="737">
        <v>2</v>
      </c>
      <c r="K20" s="737">
        <v>14</v>
      </c>
      <c r="L20" s="736">
        <f t="shared" si="3"/>
        <v>163</v>
      </c>
      <c r="M20" s="737">
        <v>123</v>
      </c>
      <c r="N20" s="737">
        <v>0</v>
      </c>
      <c r="O20" s="737">
        <v>16</v>
      </c>
      <c r="P20" s="737">
        <v>12</v>
      </c>
      <c r="Q20" s="745">
        <v>0</v>
      </c>
      <c r="R20" s="745">
        <v>12</v>
      </c>
      <c r="S20" s="819">
        <v>37</v>
      </c>
      <c r="T20" s="1074" t="s">
        <v>253</v>
      </c>
    </row>
    <row r="21" spans="1:20" s="746" customFormat="1" ht="15.95" customHeight="1">
      <c r="A21" s="565" t="s">
        <v>127</v>
      </c>
      <c r="B21" s="1066">
        <f t="shared" si="2"/>
        <v>261</v>
      </c>
      <c r="C21" s="735">
        <v>1</v>
      </c>
      <c r="D21" s="735" t="s">
        <v>722</v>
      </c>
      <c r="E21" s="1066">
        <f t="shared" si="4"/>
        <v>6</v>
      </c>
      <c r="F21" s="735">
        <v>5</v>
      </c>
      <c r="G21" s="735" t="s">
        <v>722</v>
      </c>
      <c r="H21" s="735">
        <v>1</v>
      </c>
      <c r="I21" s="735">
        <v>15</v>
      </c>
      <c r="J21" s="737">
        <v>1</v>
      </c>
      <c r="K21" s="737">
        <v>3</v>
      </c>
      <c r="L21" s="736">
        <v>225</v>
      </c>
      <c r="M21" s="737">
        <v>186</v>
      </c>
      <c r="N21" s="737">
        <v>0</v>
      </c>
      <c r="O21" s="737">
        <v>17</v>
      </c>
      <c r="P21" s="737">
        <v>7</v>
      </c>
      <c r="Q21" s="745">
        <v>1</v>
      </c>
      <c r="R21" s="745">
        <v>14</v>
      </c>
      <c r="S21" s="819">
        <v>10</v>
      </c>
      <c r="T21" s="1074" t="s">
        <v>254</v>
      </c>
    </row>
    <row r="22" spans="1:20" s="746" customFormat="1" ht="15.95" customHeight="1">
      <c r="A22" s="565" t="s">
        <v>129</v>
      </c>
      <c r="B22" s="1066">
        <f t="shared" si="2"/>
        <v>186</v>
      </c>
      <c r="C22" s="735" t="s">
        <v>722</v>
      </c>
      <c r="D22" s="735">
        <v>1</v>
      </c>
      <c r="E22" s="1066">
        <f t="shared" si="4"/>
        <v>5</v>
      </c>
      <c r="F22" s="735">
        <v>4</v>
      </c>
      <c r="G22" s="735">
        <v>1</v>
      </c>
      <c r="H22" s="735" t="s">
        <v>722</v>
      </c>
      <c r="I22" s="735">
        <v>10</v>
      </c>
      <c r="J22" s="737" t="s">
        <v>722</v>
      </c>
      <c r="K22" s="737">
        <v>6</v>
      </c>
      <c r="L22" s="736">
        <f t="shared" si="3"/>
        <v>155</v>
      </c>
      <c r="M22" s="737">
        <v>133</v>
      </c>
      <c r="N22" s="737">
        <v>0</v>
      </c>
      <c r="O22" s="737">
        <v>17</v>
      </c>
      <c r="P22" s="737">
        <v>2</v>
      </c>
      <c r="Q22" s="745">
        <v>0</v>
      </c>
      <c r="R22" s="745">
        <v>3</v>
      </c>
      <c r="S22" s="819">
        <v>9</v>
      </c>
      <c r="T22" s="1074" t="s">
        <v>255</v>
      </c>
    </row>
    <row r="23" spans="1:20" s="746" customFormat="1" ht="15.95" customHeight="1">
      <c r="A23" s="565" t="s">
        <v>131</v>
      </c>
      <c r="B23" s="1066">
        <f t="shared" si="2"/>
        <v>645</v>
      </c>
      <c r="C23" s="735">
        <v>1</v>
      </c>
      <c r="D23" s="735">
        <v>1</v>
      </c>
      <c r="E23" s="1066">
        <v>31</v>
      </c>
      <c r="F23" s="735">
        <v>26</v>
      </c>
      <c r="G23" s="735">
        <v>2</v>
      </c>
      <c r="H23" s="735">
        <v>3</v>
      </c>
      <c r="I23" s="735">
        <v>52</v>
      </c>
      <c r="J23" s="737">
        <v>11</v>
      </c>
      <c r="K23" s="737">
        <v>49</v>
      </c>
      <c r="L23" s="736">
        <v>397</v>
      </c>
      <c r="M23" s="737">
        <v>271</v>
      </c>
      <c r="N23" s="737">
        <v>3</v>
      </c>
      <c r="O23" s="737">
        <v>72</v>
      </c>
      <c r="P23" s="737">
        <v>32</v>
      </c>
      <c r="Q23" s="745">
        <v>2</v>
      </c>
      <c r="R23" s="745">
        <v>17</v>
      </c>
      <c r="S23" s="819">
        <v>103</v>
      </c>
      <c r="T23" s="1074" t="s">
        <v>256</v>
      </c>
    </row>
    <row r="24" spans="1:20" s="746" customFormat="1" ht="15.95" customHeight="1">
      <c r="A24" s="565" t="s">
        <v>133</v>
      </c>
      <c r="B24" s="1066">
        <f t="shared" si="2"/>
        <v>61</v>
      </c>
      <c r="C24" s="735">
        <v>1</v>
      </c>
      <c r="D24" s="735" t="s">
        <v>722</v>
      </c>
      <c r="E24" s="1066">
        <f t="shared" si="4"/>
        <v>2</v>
      </c>
      <c r="F24" s="735">
        <v>2</v>
      </c>
      <c r="G24" s="735" t="s">
        <v>722</v>
      </c>
      <c r="H24" s="735" t="s">
        <v>722</v>
      </c>
      <c r="I24" s="735">
        <v>3</v>
      </c>
      <c r="J24" s="737" t="s">
        <v>722</v>
      </c>
      <c r="K24" s="737">
        <v>1</v>
      </c>
      <c r="L24" s="736">
        <f t="shared" si="3"/>
        <v>49</v>
      </c>
      <c r="M24" s="737">
        <v>39</v>
      </c>
      <c r="N24" s="737">
        <v>0</v>
      </c>
      <c r="O24" s="737">
        <v>4</v>
      </c>
      <c r="P24" s="737">
        <v>6</v>
      </c>
      <c r="Q24" s="745">
        <v>0</v>
      </c>
      <c r="R24" s="745">
        <v>0</v>
      </c>
      <c r="S24" s="819">
        <v>5</v>
      </c>
      <c r="T24" s="1074" t="s">
        <v>257</v>
      </c>
    </row>
    <row r="25" spans="1:20" s="746" customFormat="1" ht="15.95" customHeight="1">
      <c r="A25" s="565" t="s">
        <v>135</v>
      </c>
      <c r="B25" s="1066">
        <f t="shared" si="2"/>
        <v>114</v>
      </c>
      <c r="C25" s="735" t="s">
        <v>722</v>
      </c>
      <c r="D25" s="735" t="s">
        <v>722</v>
      </c>
      <c r="E25" s="1066">
        <f t="shared" si="4"/>
        <v>0</v>
      </c>
      <c r="F25" s="735">
        <v>0</v>
      </c>
      <c r="G25" s="735" t="s">
        <v>722</v>
      </c>
      <c r="H25" s="735" t="s">
        <v>722</v>
      </c>
      <c r="I25" s="735">
        <v>2</v>
      </c>
      <c r="J25" s="737" t="s">
        <v>722</v>
      </c>
      <c r="K25" s="737">
        <v>5</v>
      </c>
      <c r="L25" s="736">
        <f t="shared" si="3"/>
        <v>93</v>
      </c>
      <c r="M25" s="737">
        <v>78</v>
      </c>
      <c r="N25" s="737">
        <v>0</v>
      </c>
      <c r="O25" s="737">
        <v>7</v>
      </c>
      <c r="P25" s="737">
        <v>2</v>
      </c>
      <c r="Q25" s="745">
        <v>0</v>
      </c>
      <c r="R25" s="745">
        <v>6</v>
      </c>
      <c r="S25" s="819">
        <v>14</v>
      </c>
      <c r="T25" s="1074" t="s">
        <v>258</v>
      </c>
    </row>
    <row r="26" spans="1:20" s="746" customFormat="1" ht="15.95" customHeight="1">
      <c r="A26" s="565" t="s">
        <v>137</v>
      </c>
      <c r="B26" s="1066">
        <f t="shared" si="2"/>
        <v>76</v>
      </c>
      <c r="C26" s="735" t="s">
        <v>722</v>
      </c>
      <c r="D26" s="735" t="s">
        <v>722</v>
      </c>
      <c r="E26" s="1066">
        <f t="shared" si="4"/>
        <v>1</v>
      </c>
      <c r="F26" s="735">
        <v>0</v>
      </c>
      <c r="G26" s="735" t="s">
        <v>722</v>
      </c>
      <c r="H26" s="735">
        <v>1</v>
      </c>
      <c r="I26" s="735">
        <v>2</v>
      </c>
      <c r="J26" s="737" t="s">
        <v>722</v>
      </c>
      <c r="K26" s="737">
        <v>1</v>
      </c>
      <c r="L26" s="736">
        <f>SUM(M26:R26)</f>
        <v>64</v>
      </c>
      <c r="M26" s="737">
        <v>50</v>
      </c>
      <c r="N26" s="737">
        <v>0</v>
      </c>
      <c r="O26" s="737">
        <v>10</v>
      </c>
      <c r="P26" s="737">
        <v>2</v>
      </c>
      <c r="Q26" s="745">
        <v>0</v>
      </c>
      <c r="R26" s="745">
        <v>2</v>
      </c>
      <c r="S26" s="819">
        <v>8</v>
      </c>
      <c r="T26" s="1074" t="s">
        <v>259</v>
      </c>
    </row>
    <row r="27" spans="1:20" s="746" customFormat="1" ht="15.95" customHeight="1">
      <c r="A27" s="565" t="s">
        <v>139</v>
      </c>
      <c r="B27" s="1066">
        <f t="shared" si="2"/>
        <v>21</v>
      </c>
      <c r="C27" s="735" t="s">
        <v>722</v>
      </c>
      <c r="D27" s="735" t="s">
        <v>722</v>
      </c>
      <c r="E27" s="1066">
        <f t="shared" si="4"/>
        <v>1</v>
      </c>
      <c r="F27" s="735">
        <v>1</v>
      </c>
      <c r="G27" s="735" t="s">
        <v>722</v>
      </c>
      <c r="H27" s="735" t="s">
        <v>722</v>
      </c>
      <c r="I27" s="735">
        <v>1</v>
      </c>
      <c r="J27" s="737" t="s">
        <v>722</v>
      </c>
      <c r="K27" s="737">
        <v>0</v>
      </c>
      <c r="L27" s="736">
        <f t="shared" ref="L27:L36" si="5">SUM(M27:R27)</f>
        <v>18</v>
      </c>
      <c r="M27" s="737">
        <v>17</v>
      </c>
      <c r="N27" s="737">
        <v>0</v>
      </c>
      <c r="O27" s="737">
        <v>0</v>
      </c>
      <c r="P27" s="737">
        <v>0</v>
      </c>
      <c r="Q27" s="745">
        <v>0</v>
      </c>
      <c r="R27" s="745">
        <v>1</v>
      </c>
      <c r="S27" s="819">
        <v>1</v>
      </c>
      <c r="T27" s="1074" t="s">
        <v>260</v>
      </c>
    </row>
    <row r="28" spans="1:20" s="746" customFormat="1" ht="15.95" customHeight="1">
      <c r="A28" s="565" t="s">
        <v>141</v>
      </c>
      <c r="B28" s="1066">
        <f t="shared" si="2"/>
        <v>65</v>
      </c>
      <c r="C28" s="735" t="s">
        <v>722</v>
      </c>
      <c r="D28" s="735" t="s">
        <v>722</v>
      </c>
      <c r="E28" s="1066">
        <f t="shared" si="4"/>
        <v>0</v>
      </c>
      <c r="F28" s="735">
        <v>0</v>
      </c>
      <c r="G28" s="735" t="s">
        <v>722</v>
      </c>
      <c r="H28" s="735" t="s">
        <v>722</v>
      </c>
      <c r="I28" s="735">
        <v>1</v>
      </c>
      <c r="J28" s="737" t="s">
        <v>722</v>
      </c>
      <c r="K28" s="737">
        <v>0</v>
      </c>
      <c r="L28" s="736">
        <f t="shared" si="5"/>
        <v>55</v>
      </c>
      <c r="M28" s="737">
        <v>43</v>
      </c>
      <c r="N28" s="737">
        <v>0</v>
      </c>
      <c r="O28" s="737">
        <v>10</v>
      </c>
      <c r="P28" s="737">
        <v>0</v>
      </c>
      <c r="Q28" s="745">
        <v>0</v>
      </c>
      <c r="R28" s="745">
        <v>2</v>
      </c>
      <c r="S28" s="819">
        <v>9</v>
      </c>
      <c r="T28" s="1074" t="s">
        <v>261</v>
      </c>
    </row>
    <row r="29" spans="1:20" s="746" customFormat="1" ht="15.95" customHeight="1">
      <c r="A29" s="565" t="s">
        <v>143</v>
      </c>
      <c r="B29" s="1066">
        <f t="shared" si="2"/>
        <v>96</v>
      </c>
      <c r="C29" s="735" t="s">
        <v>722</v>
      </c>
      <c r="D29" s="735" t="s">
        <v>722</v>
      </c>
      <c r="E29" s="1066">
        <f t="shared" si="4"/>
        <v>1</v>
      </c>
      <c r="F29" s="735">
        <v>1</v>
      </c>
      <c r="G29" s="735" t="s">
        <v>722</v>
      </c>
      <c r="H29" s="735" t="s">
        <v>722</v>
      </c>
      <c r="I29" s="735">
        <v>7</v>
      </c>
      <c r="J29" s="737" t="s">
        <v>722</v>
      </c>
      <c r="K29" s="737">
        <v>0</v>
      </c>
      <c r="L29" s="736">
        <f t="shared" si="5"/>
        <v>79</v>
      </c>
      <c r="M29" s="737">
        <v>67</v>
      </c>
      <c r="N29" s="737">
        <v>0</v>
      </c>
      <c r="O29" s="737">
        <v>7</v>
      </c>
      <c r="P29" s="737">
        <v>4</v>
      </c>
      <c r="Q29" s="745">
        <v>0</v>
      </c>
      <c r="R29" s="745">
        <v>1</v>
      </c>
      <c r="S29" s="819">
        <v>9</v>
      </c>
      <c r="T29" s="1074" t="s">
        <v>262</v>
      </c>
    </row>
    <row r="30" spans="1:20" s="746" customFormat="1" ht="15.95" customHeight="1">
      <c r="A30" s="565" t="s">
        <v>145</v>
      </c>
      <c r="B30" s="1066">
        <f t="shared" si="2"/>
        <v>119</v>
      </c>
      <c r="C30" s="735">
        <v>1</v>
      </c>
      <c r="D30" s="735" t="s">
        <v>722</v>
      </c>
      <c r="E30" s="1066">
        <f t="shared" si="4"/>
        <v>5</v>
      </c>
      <c r="F30" s="735">
        <v>5</v>
      </c>
      <c r="G30" s="735" t="s">
        <v>722</v>
      </c>
      <c r="H30" s="735" t="s">
        <v>722</v>
      </c>
      <c r="I30" s="735">
        <v>17</v>
      </c>
      <c r="J30" s="737" t="s">
        <v>722</v>
      </c>
      <c r="K30" s="737">
        <v>0</v>
      </c>
      <c r="L30" s="736">
        <f t="shared" si="5"/>
        <v>77</v>
      </c>
      <c r="M30" s="737">
        <v>51</v>
      </c>
      <c r="N30" s="737">
        <v>13</v>
      </c>
      <c r="O30" s="737">
        <v>2</v>
      </c>
      <c r="P30" s="737">
        <v>10</v>
      </c>
      <c r="Q30" s="745">
        <v>0</v>
      </c>
      <c r="R30" s="745">
        <v>1</v>
      </c>
      <c r="S30" s="819">
        <v>19</v>
      </c>
      <c r="T30" s="1074" t="s">
        <v>263</v>
      </c>
    </row>
    <row r="31" spans="1:20" s="746" customFormat="1" ht="15.95" customHeight="1">
      <c r="A31" s="565" t="s">
        <v>147</v>
      </c>
      <c r="B31" s="1066">
        <f t="shared" si="2"/>
        <v>106</v>
      </c>
      <c r="C31" s="735" t="s">
        <v>722</v>
      </c>
      <c r="D31" s="735" t="s">
        <v>722</v>
      </c>
      <c r="E31" s="1066">
        <f t="shared" si="4"/>
        <v>3</v>
      </c>
      <c r="F31" s="735">
        <v>3</v>
      </c>
      <c r="G31" s="735" t="s">
        <v>722</v>
      </c>
      <c r="H31" s="735" t="s">
        <v>722</v>
      </c>
      <c r="I31" s="735">
        <v>11</v>
      </c>
      <c r="J31" s="737" t="s">
        <v>722</v>
      </c>
      <c r="K31" s="737">
        <v>8</v>
      </c>
      <c r="L31" s="736">
        <f t="shared" si="5"/>
        <v>77</v>
      </c>
      <c r="M31" s="737">
        <v>65</v>
      </c>
      <c r="N31" s="737" t="s">
        <v>722</v>
      </c>
      <c r="O31" s="737">
        <v>5</v>
      </c>
      <c r="P31" s="737">
        <v>2</v>
      </c>
      <c r="Q31" s="745">
        <v>3</v>
      </c>
      <c r="R31" s="745">
        <v>2</v>
      </c>
      <c r="S31" s="819">
        <v>7</v>
      </c>
      <c r="T31" s="1074" t="s">
        <v>264</v>
      </c>
    </row>
    <row r="32" spans="1:20" s="746" customFormat="1" ht="15.95" customHeight="1">
      <c r="A32" s="565" t="s">
        <v>149</v>
      </c>
      <c r="B32" s="1066">
        <f t="shared" si="2"/>
        <v>302</v>
      </c>
      <c r="C32" s="735" t="s">
        <v>722</v>
      </c>
      <c r="D32" s="735" t="s">
        <v>722</v>
      </c>
      <c r="E32" s="1066">
        <f t="shared" si="4"/>
        <v>9</v>
      </c>
      <c r="F32" s="735">
        <v>7</v>
      </c>
      <c r="G32" s="735" t="s">
        <v>722</v>
      </c>
      <c r="H32" s="735">
        <v>2</v>
      </c>
      <c r="I32" s="735">
        <v>44</v>
      </c>
      <c r="J32" s="737">
        <v>10</v>
      </c>
      <c r="K32" s="737">
        <v>9</v>
      </c>
      <c r="L32" s="736">
        <f t="shared" si="5"/>
        <v>186</v>
      </c>
      <c r="M32" s="737">
        <v>128</v>
      </c>
      <c r="N32" s="737" t="s">
        <v>722</v>
      </c>
      <c r="O32" s="737">
        <v>23</v>
      </c>
      <c r="P32" s="737">
        <v>14</v>
      </c>
      <c r="Q32" s="745">
        <v>2</v>
      </c>
      <c r="R32" s="745">
        <v>19</v>
      </c>
      <c r="S32" s="819">
        <v>44</v>
      </c>
      <c r="T32" s="1074" t="s">
        <v>265</v>
      </c>
    </row>
    <row r="33" spans="1:20" s="746" customFormat="1" ht="15.95" customHeight="1">
      <c r="A33" s="565" t="s">
        <v>151</v>
      </c>
      <c r="B33" s="1066">
        <f t="shared" si="2"/>
        <v>115</v>
      </c>
      <c r="C33" s="735" t="s">
        <v>722</v>
      </c>
      <c r="D33" s="735" t="s">
        <v>722</v>
      </c>
      <c r="E33" s="1066">
        <f t="shared" si="4"/>
        <v>1</v>
      </c>
      <c r="F33" s="735">
        <v>1</v>
      </c>
      <c r="G33" s="735" t="s">
        <v>722</v>
      </c>
      <c r="H33" s="735" t="s">
        <v>722</v>
      </c>
      <c r="I33" s="735">
        <v>9</v>
      </c>
      <c r="J33" s="737" t="s">
        <v>722</v>
      </c>
      <c r="K33" s="737">
        <v>1</v>
      </c>
      <c r="L33" s="736">
        <f t="shared" si="5"/>
        <v>99</v>
      </c>
      <c r="M33" s="737">
        <v>82</v>
      </c>
      <c r="N33" s="737" t="s">
        <v>722</v>
      </c>
      <c r="O33" s="737">
        <v>9</v>
      </c>
      <c r="P33" s="737">
        <v>2</v>
      </c>
      <c r="Q33" s="745">
        <v>0</v>
      </c>
      <c r="R33" s="745">
        <v>6</v>
      </c>
      <c r="S33" s="819">
        <v>5</v>
      </c>
      <c r="T33" s="1074" t="s">
        <v>266</v>
      </c>
    </row>
    <row r="34" spans="1:20" s="746" customFormat="1" ht="15.95" customHeight="1">
      <c r="A34" s="565" t="s">
        <v>153</v>
      </c>
      <c r="B34" s="1066">
        <f t="shared" si="2"/>
        <v>99</v>
      </c>
      <c r="C34" s="735" t="s">
        <v>722</v>
      </c>
      <c r="D34" s="735" t="s">
        <v>722</v>
      </c>
      <c r="E34" s="1066">
        <f t="shared" si="4"/>
        <v>1</v>
      </c>
      <c r="F34" s="735">
        <v>0</v>
      </c>
      <c r="G34" s="735" t="s">
        <v>722</v>
      </c>
      <c r="H34" s="735">
        <v>1</v>
      </c>
      <c r="I34" s="735">
        <v>5</v>
      </c>
      <c r="J34" s="737" t="s">
        <v>722</v>
      </c>
      <c r="K34" s="737">
        <v>0</v>
      </c>
      <c r="L34" s="736">
        <f t="shared" si="5"/>
        <v>88</v>
      </c>
      <c r="M34" s="737">
        <v>69</v>
      </c>
      <c r="N34" s="737" t="s">
        <v>722</v>
      </c>
      <c r="O34" s="737">
        <v>6</v>
      </c>
      <c r="P34" s="737">
        <v>1</v>
      </c>
      <c r="Q34" s="745">
        <v>1</v>
      </c>
      <c r="R34" s="745">
        <v>11</v>
      </c>
      <c r="S34" s="819">
        <v>5</v>
      </c>
      <c r="T34" s="1074" t="s">
        <v>68</v>
      </c>
    </row>
    <row r="35" spans="1:20" s="746" customFormat="1" ht="15.95" customHeight="1">
      <c r="A35" s="565" t="s">
        <v>155</v>
      </c>
      <c r="B35" s="1066">
        <f t="shared" si="2"/>
        <v>72</v>
      </c>
      <c r="C35" s="735" t="s">
        <v>722</v>
      </c>
      <c r="D35" s="735" t="s">
        <v>722</v>
      </c>
      <c r="E35" s="1066">
        <f t="shared" si="4"/>
        <v>0</v>
      </c>
      <c r="F35" s="735">
        <v>0</v>
      </c>
      <c r="G35" s="735" t="s">
        <v>722</v>
      </c>
      <c r="H35" s="735" t="s">
        <v>722</v>
      </c>
      <c r="I35" s="735" t="s">
        <v>722</v>
      </c>
      <c r="J35" s="737" t="s">
        <v>722</v>
      </c>
      <c r="K35" s="737">
        <v>1</v>
      </c>
      <c r="L35" s="736">
        <f t="shared" si="5"/>
        <v>65</v>
      </c>
      <c r="M35" s="737">
        <v>54</v>
      </c>
      <c r="N35" s="737" t="s">
        <v>722</v>
      </c>
      <c r="O35" s="737">
        <v>6</v>
      </c>
      <c r="P35" s="737">
        <v>3</v>
      </c>
      <c r="Q35" s="737">
        <v>0</v>
      </c>
      <c r="R35" s="737">
        <v>2</v>
      </c>
      <c r="S35" s="819">
        <v>6</v>
      </c>
      <c r="T35" s="1074" t="s">
        <v>267</v>
      </c>
    </row>
    <row r="36" spans="1:20" s="746" customFormat="1" ht="15.95" customHeight="1" thickBot="1">
      <c r="A36" s="749" t="s">
        <v>157</v>
      </c>
      <c r="B36" s="1067">
        <f t="shared" si="2"/>
        <v>48</v>
      </c>
      <c r="C36" s="1068">
        <v>1</v>
      </c>
      <c r="D36" s="1068" t="s">
        <v>722</v>
      </c>
      <c r="E36" s="1067">
        <f t="shared" si="4"/>
        <v>0</v>
      </c>
      <c r="F36" s="1068">
        <v>0</v>
      </c>
      <c r="G36" s="1068" t="s">
        <v>722</v>
      </c>
      <c r="H36" s="1068" t="s">
        <v>722</v>
      </c>
      <c r="I36" s="1068">
        <v>2</v>
      </c>
      <c r="J36" s="739" t="s">
        <v>722</v>
      </c>
      <c r="K36" s="739">
        <v>5</v>
      </c>
      <c r="L36" s="738">
        <f t="shared" si="5"/>
        <v>39</v>
      </c>
      <c r="M36" s="739">
        <v>35</v>
      </c>
      <c r="N36" s="739" t="s">
        <v>722</v>
      </c>
      <c r="O36" s="739">
        <v>2</v>
      </c>
      <c r="P36" s="739" t="s">
        <v>722</v>
      </c>
      <c r="Q36" s="739">
        <v>1</v>
      </c>
      <c r="R36" s="739">
        <v>1</v>
      </c>
      <c r="S36" s="1072">
        <v>1</v>
      </c>
      <c r="T36" s="1075" t="s">
        <v>69</v>
      </c>
    </row>
    <row r="37" spans="1:20" s="196" customFormat="1" ht="11.1" customHeight="1">
      <c r="A37" s="163" t="s">
        <v>549</v>
      </c>
      <c r="B37" s="1062"/>
      <c r="D37" s="1063" t="s">
        <v>189</v>
      </c>
      <c r="E37" s="716"/>
      <c r="G37" s="1070"/>
      <c r="H37" s="1070"/>
      <c r="I37" s="836"/>
      <c r="J37" s="1063" t="s">
        <v>189</v>
      </c>
      <c r="K37" s="1063" t="s">
        <v>189</v>
      </c>
      <c r="M37" s="1071"/>
      <c r="N37" s="1071"/>
      <c r="O37" s="1071"/>
      <c r="P37" s="1071"/>
      <c r="Q37" s="1071"/>
      <c r="S37" s="836"/>
      <c r="T37" s="982" t="s">
        <v>911</v>
      </c>
    </row>
    <row r="38" spans="1:20" s="199" customFormat="1" ht="11.1" customHeight="1">
      <c r="A38" s="141" t="s">
        <v>268</v>
      </c>
      <c r="B38" s="1064"/>
      <c r="D38" s="1065"/>
      <c r="E38" s="1064"/>
      <c r="G38" s="1064"/>
      <c r="H38" s="1065"/>
      <c r="J38" s="1065"/>
      <c r="K38" s="1065"/>
      <c r="L38" s="1065"/>
      <c r="M38" s="1065"/>
      <c r="N38" s="1064"/>
    </row>
    <row r="39" spans="1:20" s="199" customFormat="1" ht="11.1" customHeight="1">
      <c r="A39" s="141" t="s">
        <v>585</v>
      </c>
      <c r="B39" s="1064"/>
      <c r="D39" s="1065"/>
      <c r="E39" s="1064"/>
      <c r="G39" s="1064"/>
      <c r="H39" s="1065"/>
      <c r="J39" s="1065"/>
      <c r="K39" s="1065"/>
      <c r="L39" s="1065"/>
      <c r="M39" s="1065"/>
      <c r="N39" s="1064"/>
    </row>
    <row r="40" spans="1:20" s="199" customFormat="1" ht="11.1" customHeight="1">
      <c r="A40" s="141" t="s">
        <v>468</v>
      </c>
      <c r="B40" s="1064"/>
      <c r="D40" s="1065"/>
      <c r="E40" s="1064"/>
      <c r="G40" s="1064"/>
      <c r="H40" s="1065"/>
      <c r="J40" s="1065"/>
      <c r="K40" s="1065"/>
      <c r="L40" s="1065"/>
      <c r="M40" s="1065"/>
      <c r="N40" s="1064"/>
    </row>
    <row r="41" spans="1:20" s="186" customFormat="1">
      <c r="A41" s="1060"/>
    </row>
    <row r="42" spans="1:20" s="186" customFormat="1">
      <c r="A42" s="1060"/>
    </row>
    <row r="43" spans="1:20" s="186" customFormat="1">
      <c r="A43" s="1060"/>
    </row>
    <row r="44" spans="1:20" s="186" customFormat="1">
      <c r="A44" s="1060"/>
    </row>
    <row r="45" spans="1:20" s="186" customFormat="1">
      <c r="A45" s="1060"/>
    </row>
    <row r="46" spans="1:20" s="186" customFormat="1">
      <c r="A46" s="1060"/>
    </row>
    <row r="47" spans="1:20" s="186" customFormat="1">
      <c r="A47" s="1060"/>
    </row>
    <row r="48" spans="1:20" s="186" customFormat="1">
      <c r="A48" s="1060"/>
    </row>
    <row r="49" spans="1:1" s="186" customFormat="1">
      <c r="A49" s="1060"/>
    </row>
    <row r="50" spans="1:1" s="186" customFormat="1">
      <c r="A50" s="1060"/>
    </row>
    <row r="51" spans="1:1" s="186" customFormat="1">
      <c r="A51" s="1060"/>
    </row>
    <row r="52" spans="1:1" s="186" customFormat="1">
      <c r="A52" s="1060"/>
    </row>
    <row r="53" spans="1:1" s="186" customFormat="1">
      <c r="A53" s="1060"/>
    </row>
    <row r="54" spans="1:1" s="186" customFormat="1">
      <c r="A54" s="1060"/>
    </row>
    <row r="55" spans="1:1" s="186" customFormat="1">
      <c r="A55" s="1060"/>
    </row>
    <row r="56" spans="1:1" s="186" customFormat="1">
      <c r="A56" s="1060"/>
    </row>
    <row r="57" spans="1:1" s="186" customFormat="1">
      <c r="A57" s="1060"/>
    </row>
    <row r="58" spans="1:1" s="186" customFormat="1">
      <c r="A58" s="1060"/>
    </row>
    <row r="59" spans="1:1" s="186" customFormat="1">
      <c r="A59" s="1060"/>
    </row>
    <row r="60" spans="1:1" s="186" customFormat="1">
      <c r="A60" s="1060"/>
    </row>
    <row r="61" spans="1:1" s="186" customFormat="1">
      <c r="A61" s="1060"/>
    </row>
    <row r="62" spans="1:1" s="186" customFormat="1">
      <c r="A62" s="1060"/>
    </row>
    <row r="63" spans="1:1" s="186" customFormat="1">
      <c r="A63" s="1060"/>
    </row>
    <row r="64" spans="1:1" s="186" customFormat="1">
      <c r="A64" s="1060"/>
    </row>
    <row r="65" spans="1:1" s="186" customFormat="1">
      <c r="A65" s="1060"/>
    </row>
    <row r="66" spans="1:1" s="186" customFormat="1">
      <c r="A66" s="1060"/>
    </row>
    <row r="67" spans="1:1" s="186" customFormat="1">
      <c r="A67" s="1060"/>
    </row>
    <row r="68" spans="1:1" s="186" customFormat="1">
      <c r="A68" s="1060"/>
    </row>
    <row r="69" spans="1:1" s="186" customFormat="1">
      <c r="A69" s="1060"/>
    </row>
    <row r="70" spans="1:1" s="186" customFormat="1">
      <c r="A70" s="1060"/>
    </row>
    <row r="71" spans="1:1" s="186" customFormat="1">
      <c r="A71" s="1060"/>
    </row>
    <row r="72" spans="1:1" s="186" customFormat="1">
      <c r="A72" s="1060"/>
    </row>
    <row r="73" spans="1:1" s="186" customFormat="1">
      <c r="A73" s="1060"/>
    </row>
    <row r="74" spans="1:1" s="186" customFormat="1">
      <c r="A74" s="1060"/>
    </row>
    <row r="75" spans="1:1" s="186" customFormat="1">
      <c r="A75" s="1060"/>
    </row>
    <row r="76" spans="1:1" s="186" customFormat="1">
      <c r="A76" s="1060"/>
    </row>
    <row r="77" spans="1:1" s="186" customFormat="1">
      <c r="A77" s="1060"/>
    </row>
    <row r="78" spans="1:1" s="186" customFormat="1">
      <c r="A78" s="1060"/>
    </row>
    <row r="79" spans="1:1" s="186" customFormat="1">
      <c r="A79" s="1060"/>
    </row>
    <row r="80" spans="1:1" s="186" customFormat="1">
      <c r="A80" s="1060"/>
    </row>
    <row r="81" spans="1:1" s="186" customFormat="1">
      <c r="A81" s="1060"/>
    </row>
    <row r="82" spans="1:1" s="186" customFormat="1">
      <c r="A82" s="1060"/>
    </row>
    <row r="83" spans="1:1" s="186" customFormat="1">
      <c r="A83" s="1060"/>
    </row>
    <row r="84" spans="1:1" s="186" customFormat="1">
      <c r="A84" s="1060"/>
    </row>
    <row r="85" spans="1:1" s="186" customFormat="1">
      <c r="A85" s="1060"/>
    </row>
    <row r="86" spans="1:1" s="186" customFormat="1">
      <c r="A86" s="1060"/>
    </row>
    <row r="87" spans="1:1" s="186" customFormat="1">
      <c r="A87" s="1060"/>
    </row>
    <row r="88" spans="1:1" s="186" customFormat="1">
      <c r="A88" s="1060"/>
    </row>
    <row r="89" spans="1:1" s="186" customFormat="1">
      <c r="A89" s="1060"/>
    </row>
    <row r="90" spans="1:1" s="186" customFormat="1">
      <c r="A90" s="1060"/>
    </row>
    <row r="91" spans="1:1" s="186" customFormat="1">
      <c r="A91" s="1060"/>
    </row>
    <row r="92" spans="1:1" s="186" customFormat="1">
      <c r="A92" s="1060"/>
    </row>
    <row r="93" spans="1:1" s="186" customFormat="1">
      <c r="A93" s="1060"/>
    </row>
    <row r="94" spans="1:1" s="186" customFormat="1">
      <c r="A94" s="1060"/>
    </row>
    <row r="95" spans="1:1" s="186" customFormat="1">
      <c r="A95" s="1060"/>
    </row>
    <row r="96" spans="1:1" s="186" customFormat="1">
      <c r="A96" s="1060"/>
    </row>
    <row r="97" spans="1:1" s="186" customFormat="1">
      <c r="A97" s="1060"/>
    </row>
    <row r="98" spans="1:1" s="186" customFormat="1">
      <c r="A98" s="1060"/>
    </row>
    <row r="99" spans="1:1" s="186" customFormat="1">
      <c r="A99" s="1060"/>
    </row>
    <row r="100" spans="1:1" s="186" customFormat="1">
      <c r="A100" s="1060"/>
    </row>
    <row r="101" spans="1:1" s="186" customFormat="1">
      <c r="A101" s="1060"/>
    </row>
    <row r="102" spans="1:1" s="186" customFormat="1">
      <c r="A102" s="1060"/>
    </row>
  </sheetData>
  <sheetProtection selectLockedCells="1"/>
  <mergeCells count="15">
    <mergeCell ref="T6:T7"/>
    <mergeCell ref="A3:J3"/>
    <mergeCell ref="K3:T3"/>
    <mergeCell ref="K4:T4"/>
    <mergeCell ref="A4:J4"/>
    <mergeCell ref="C6:C7"/>
    <mergeCell ref="D6:D7"/>
    <mergeCell ref="B6:B7"/>
    <mergeCell ref="J6:J7"/>
    <mergeCell ref="I6:I7"/>
    <mergeCell ref="A6:A7"/>
    <mergeCell ref="E6:H6"/>
    <mergeCell ref="S6:S7"/>
    <mergeCell ref="L6:R6"/>
    <mergeCell ref="K6:K7"/>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U102"/>
  <sheetViews>
    <sheetView showGridLines="0" view="pageBreakPreview" topLeftCell="C1" zoomScaleNormal="100" zoomScaleSheetLayoutView="100" workbookViewId="0">
      <selection activeCell="O42" sqref="O42"/>
    </sheetView>
  </sheetViews>
  <sheetFormatPr defaultRowHeight="14.25"/>
  <cols>
    <col min="1" max="1" width="12.625" style="60" customWidth="1"/>
    <col min="2" max="3" width="10.375" style="665" customWidth="1"/>
    <col min="4" max="4" width="11.625" style="60" customWidth="1"/>
    <col min="5" max="5" width="13.875" style="60" customWidth="1"/>
    <col min="6" max="7" width="11.625" style="60" customWidth="1"/>
    <col min="8" max="8" width="13.625" style="60" customWidth="1"/>
    <col min="9" max="9" width="10.625" style="665" customWidth="1"/>
    <col min="10" max="10" width="11.625" style="665" customWidth="1"/>
    <col min="11" max="11" width="10.625" style="665" customWidth="1"/>
    <col min="12" max="12" width="11.625" style="665" customWidth="1"/>
    <col min="13" max="13" width="11.625" style="60" customWidth="1"/>
    <col min="14" max="14" width="12.625" style="60" customWidth="1"/>
    <col min="15" max="15" width="11.125" style="60" customWidth="1"/>
    <col min="16" max="16" width="14.625" style="60" customWidth="1"/>
    <col min="17" max="20" width="14.125" style="60" customWidth="1"/>
    <col min="21" max="16384" width="9" style="60"/>
  </cols>
  <sheetData>
    <row r="1" spans="1:21" s="594" customFormat="1" ht="14.1" customHeight="1">
      <c r="A1" s="592" t="s">
        <v>844</v>
      </c>
      <c r="B1" s="597"/>
      <c r="C1" s="597"/>
      <c r="I1" s="597"/>
      <c r="J1" s="597"/>
      <c r="K1" s="597"/>
      <c r="L1" s="597"/>
      <c r="N1" s="595" t="s">
        <v>845</v>
      </c>
      <c r="O1" s="592" t="s">
        <v>846</v>
      </c>
      <c r="P1" s="592"/>
    </row>
    <row r="2" spans="1:21" ht="14.1" customHeight="1">
      <c r="B2" s="917"/>
      <c r="C2" s="917"/>
      <c r="I2" s="917"/>
      <c r="J2" s="917"/>
      <c r="K2" s="917"/>
      <c r="L2" s="917"/>
    </row>
    <row r="3" spans="1:21" s="905" customFormat="1" ht="20.100000000000001" customHeight="1">
      <c r="A3" s="1514" t="s">
        <v>783</v>
      </c>
      <c r="B3" s="1514"/>
      <c r="C3" s="1514"/>
      <c r="D3" s="1514"/>
      <c r="E3" s="1514"/>
      <c r="F3" s="1514"/>
      <c r="G3" s="1514"/>
      <c r="H3" s="1514" t="s">
        <v>784</v>
      </c>
      <c r="I3" s="1514"/>
      <c r="J3" s="1514"/>
      <c r="K3" s="1514"/>
      <c r="L3" s="1514"/>
      <c r="M3" s="1514"/>
      <c r="N3" s="1514"/>
      <c r="O3" s="1514" t="s">
        <v>785</v>
      </c>
      <c r="P3" s="1514"/>
      <c r="Q3" s="1514"/>
      <c r="R3" s="1514"/>
      <c r="S3" s="1514"/>
      <c r="T3" s="1514"/>
      <c r="U3" s="28"/>
    </row>
    <row r="4" spans="1:21" s="906" customFormat="1" ht="24" customHeight="1">
      <c r="O4" s="1513" t="s">
        <v>786</v>
      </c>
      <c r="P4" s="1513"/>
      <c r="Q4" s="1513"/>
      <c r="R4" s="1513"/>
      <c r="S4" s="1513"/>
      <c r="T4" s="1513"/>
    </row>
    <row r="5" spans="1:21" s="17" customFormat="1" ht="18" customHeight="1" thickBot="1">
      <c r="B5" s="915"/>
      <c r="C5" s="915"/>
      <c r="I5" s="915"/>
      <c r="J5" s="915"/>
      <c r="K5" s="915"/>
      <c r="L5" s="915"/>
    </row>
    <row r="6" spans="1:21" s="166" customFormat="1" ht="13.5" customHeight="1">
      <c r="A6" s="1803" t="s">
        <v>104</v>
      </c>
      <c r="B6" s="1190" t="s">
        <v>418</v>
      </c>
      <c r="C6" s="1216" t="s">
        <v>662</v>
      </c>
      <c r="D6" s="1193" t="s">
        <v>105</v>
      </c>
      <c r="E6" s="1216" t="s">
        <v>425</v>
      </c>
      <c r="F6" s="1806" t="s">
        <v>424</v>
      </c>
      <c r="G6" s="1809" t="s">
        <v>423</v>
      </c>
      <c r="H6" s="1799" t="s">
        <v>426</v>
      </c>
      <c r="I6" s="1193" t="s">
        <v>419</v>
      </c>
      <c r="J6" s="1812" t="s">
        <v>421</v>
      </c>
      <c r="K6" s="1815" t="s">
        <v>427</v>
      </c>
      <c r="L6" s="1815" t="s">
        <v>428</v>
      </c>
      <c r="M6" s="1213" t="s">
        <v>420</v>
      </c>
      <c r="N6" s="1820" t="s">
        <v>39</v>
      </c>
      <c r="O6" s="1825" t="s">
        <v>104</v>
      </c>
      <c r="P6" s="1826"/>
      <c r="Q6" s="1564" t="s">
        <v>713</v>
      </c>
      <c r="R6" s="1812" t="s">
        <v>422</v>
      </c>
      <c r="S6" s="1812" t="s">
        <v>568</v>
      </c>
      <c r="T6" s="1809" t="s">
        <v>714</v>
      </c>
    </row>
    <row r="7" spans="1:21" s="166" customFormat="1" ht="13.5" customHeight="1">
      <c r="A7" s="1804"/>
      <c r="B7" s="1546"/>
      <c r="C7" s="1219"/>
      <c r="D7" s="1531"/>
      <c r="E7" s="1219"/>
      <c r="F7" s="1807"/>
      <c r="G7" s="1810"/>
      <c r="H7" s="1800"/>
      <c r="I7" s="1194"/>
      <c r="J7" s="1813"/>
      <c r="K7" s="1816"/>
      <c r="L7" s="1816"/>
      <c r="M7" s="1214"/>
      <c r="N7" s="1821"/>
      <c r="O7" s="1827"/>
      <c r="P7" s="1828"/>
      <c r="Q7" s="1823"/>
      <c r="R7" s="1813"/>
      <c r="S7" s="1813"/>
      <c r="T7" s="1810"/>
    </row>
    <row r="8" spans="1:21" s="166" customFormat="1" ht="13.5" customHeight="1">
      <c r="A8" s="1804"/>
      <c r="B8" s="1546"/>
      <c r="C8" s="1219"/>
      <c r="D8" s="1531"/>
      <c r="E8" s="1219"/>
      <c r="F8" s="1807"/>
      <c r="G8" s="1810"/>
      <c r="H8" s="1800"/>
      <c r="I8" s="1194"/>
      <c r="J8" s="1813"/>
      <c r="K8" s="1816"/>
      <c r="L8" s="1816"/>
      <c r="M8" s="1214"/>
      <c r="N8" s="1821"/>
      <c r="O8" s="1827"/>
      <c r="P8" s="1828"/>
      <c r="Q8" s="1823"/>
      <c r="R8" s="1813"/>
      <c r="S8" s="1813"/>
      <c r="T8" s="1810"/>
    </row>
    <row r="9" spans="1:21" s="166" customFormat="1" ht="13.5" customHeight="1">
      <c r="A9" s="1805"/>
      <c r="B9" s="1802"/>
      <c r="C9" s="1220"/>
      <c r="D9" s="1567"/>
      <c r="E9" s="1220"/>
      <c r="F9" s="1808"/>
      <c r="G9" s="1811"/>
      <c r="H9" s="1801"/>
      <c r="I9" s="1195"/>
      <c r="J9" s="1814"/>
      <c r="K9" s="1817"/>
      <c r="L9" s="1817"/>
      <c r="M9" s="1215"/>
      <c r="N9" s="1822"/>
      <c r="O9" s="1829"/>
      <c r="P9" s="1830"/>
      <c r="Q9" s="1824"/>
      <c r="R9" s="1814"/>
      <c r="S9" s="1814"/>
      <c r="T9" s="1811"/>
    </row>
    <row r="10" spans="1:21" s="14" customFormat="1" ht="18.600000000000001" customHeight="1">
      <c r="A10" s="914" t="s">
        <v>481</v>
      </c>
      <c r="B10" s="13">
        <v>537775</v>
      </c>
      <c r="C10" s="13">
        <v>0</v>
      </c>
      <c r="D10" s="13">
        <v>730</v>
      </c>
      <c r="E10" s="13">
        <v>115453209</v>
      </c>
      <c r="F10" s="13">
        <v>3926430</v>
      </c>
      <c r="G10" s="13">
        <v>420</v>
      </c>
      <c r="H10" s="13">
        <v>14014418</v>
      </c>
      <c r="I10" s="13">
        <v>878</v>
      </c>
      <c r="J10" s="13">
        <v>10092</v>
      </c>
      <c r="K10" s="13">
        <v>21046</v>
      </c>
      <c r="L10" s="13">
        <v>49712</v>
      </c>
      <c r="M10" s="13">
        <v>2811136</v>
      </c>
      <c r="N10" s="71" t="s">
        <v>481</v>
      </c>
      <c r="O10" s="1818" t="s">
        <v>481</v>
      </c>
      <c r="P10" s="1818"/>
      <c r="Q10" s="13">
        <v>892907</v>
      </c>
      <c r="R10" s="13">
        <v>0</v>
      </c>
      <c r="S10" s="13">
        <v>19415000</v>
      </c>
      <c r="T10" s="13">
        <v>114658</v>
      </c>
    </row>
    <row r="11" spans="1:21" s="14" customFormat="1" ht="18.600000000000001" customHeight="1">
      <c r="A11" s="914" t="s">
        <v>482</v>
      </c>
      <c r="B11" s="13">
        <v>588013</v>
      </c>
      <c r="C11" s="13">
        <v>0</v>
      </c>
      <c r="D11" s="13">
        <v>0</v>
      </c>
      <c r="E11" s="13">
        <v>111702586</v>
      </c>
      <c r="F11" s="13">
        <v>4226957</v>
      </c>
      <c r="G11" s="13">
        <v>0</v>
      </c>
      <c r="H11" s="13">
        <v>19137180</v>
      </c>
      <c r="I11" s="13">
        <v>3219</v>
      </c>
      <c r="J11" s="13">
        <v>12704</v>
      </c>
      <c r="K11" s="13">
        <v>17586</v>
      </c>
      <c r="L11" s="13">
        <v>612</v>
      </c>
      <c r="M11" s="13">
        <v>3700392</v>
      </c>
      <c r="N11" s="71" t="s">
        <v>482</v>
      </c>
      <c r="O11" s="1819" t="s">
        <v>482</v>
      </c>
      <c r="P11" s="1818"/>
      <c r="Q11" s="13">
        <v>1617148</v>
      </c>
      <c r="R11" s="13">
        <v>0</v>
      </c>
      <c r="S11" s="13">
        <v>19290000</v>
      </c>
      <c r="T11" s="13">
        <v>59105</v>
      </c>
    </row>
    <row r="12" spans="1:21" s="14" customFormat="1" ht="18.600000000000001" customHeight="1">
      <c r="A12" s="914" t="s">
        <v>502</v>
      </c>
      <c r="B12" s="13">
        <v>481912</v>
      </c>
      <c r="C12" s="13">
        <v>15</v>
      </c>
      <c r="D12" s="13">
        <v>615</v>
      </c>
      <c r="E12" s="13">
        <v>101510506</v>
      </c>
      <c r="F12" s="13">
        <v>3373664</v>
      </c>
      <c r="G12" s="13">
        <v>1035</v>
      </c>
      <c r="H12" s="13">
        <v>18669467</v>
      </c>
      <c r="I12" s="13">
        <v>1752</v>
      </c>
      <c r="J12" s="13">
        <v>15996</v>
      </c>
      <c r="K12" s="13">
        <v>89055</v>
      </c>
      <c r="L12" s="13">
        <v>10000</v>
      </c>
      <c r="M12" s="13">
        <v>3726458</v>
      </c>
      <c r="N12" s="71" t="s">
        <v>502</v>
      </c>
      <c r="O12" s="1819" t="s">
        <v>502</v>
      </c>
      <c r="P12" s="1818"/>
      <c r="Q12" s="13">
        <v>1780052</v>
      </c>
      <c r="R12" s="13">
        <v>0</v>
      </c>
      <c r="S12" s="13">
        <v>18058000</v>
      </c>
      <c r="T12" s="13">
        <v>1209440</v>
      </c>
    </row>
    <row r="13" spans="1:21" s="14" customFormat="1" ht="18.600000000000001" customHeight="1">
      <c r="A13" s="914" t="s">
        <v>606</v>
      </c>
      <c r="B13" s="13">
        <v>621036</v>
      </c>
      <c r="C13" s="13">
        <v>0</v>
      </c>
      <c r="D13" s="13">
        <v>3870</v>
      </c>
      <c r="E13" s="13">
        <v>115194900</v>
      </c>
      <c r="F13" s="13">
        <v>3175597</v>
      </c>
      <c r="G13" s="13">
        <v>30</v>
      </c>
      <c r="H13" s="13">
        <v>17788633</v>
      </c>
      <c r="I13" s="13">
        <v>260953</v>
      </c>
      <c r="J13" s="13">
        <v>7369</v>
      </c>
      <c r="K13" s="13">
        <v>64283</v>
      </c>
      <c r="L13" s="13">
        <v>8000</v>
      </c>
      <c r="M13" s="13">
        <v>3917329</v>
      </c>
      <c r="N13" s="71" t="s">
        <v>606</v>
      </c>
      <c r="O13" s="1819" t="s">
        <v>606</v>
      </c>
      <c r="P13" s="1818"/>
      <c r="Q13" s="13">
        <v>15116100</v>
      </c>
      <c r="R13" s="13">
        <v>0</v>
      </c>
      <c r="S13" s="13">
        <v>32496800</v>
      </c>
      <c r="T13" s="13">
        <v>1138873</v>
      </c>
    </row>
    <row r="14" spans="1:21" s="14" customFormat="1" ht="18.600000000000001" customHeight="1">
      <c r="A14" s="974" t="s">
        <v>974</v>
      </c>
      <c r="B14" s="15">
        <f t="shared" ref="B14:M14" si="0">SUM(B16:B38)</f>
        <v>681648</v>
      </c>
      <c r="C14" s="15">
        <f t="shared" si="0"/>
        <v>0</v>
      </c>
      <c r="D14" s="15">
        <f t="shared" si="0"/>
        <v>600</v>
      </c>
      <c r="E14" s="15">
        <f t="shared" si="0"/>
        <v>101498174</v>
      </c>
      <c r="F14" s="15">
        <f t="shared" si="0"/>
        <v>3938805</v>
      </c>
      <c r="G14" s="15">
        <f t="shared" si="0"/>
        <v>0</v>
      </c>
      <c r="H14" s="15">
        <f t="shared" si="0"/>
        <v>15188479</v>
      </c>
      <c r="I14" s="15">
        <f t="shared" si="0"/>
        <v>276965</v>
      </c>
      <c r="J14" s="15">
        <f t="shared" si="0"/>
        <v>18492</v>
      </c>
      <c r="K14" s="15">
        <f t="shared" si="0"/>
        <v>66432</v>
      </c>
      <c r="L14" s="15">
        <f t="shared" si="0"/>
        <v>0</v>
      </c>
      <c r="M14" s="15">
        <f t="shared" si="0"/>
        <v>3757584</v>
      </c>
      <c r="N14" s="792" t="s">
        <v>974</v>
      </c>
      <c r="O14" s="1631" t="s">
        <v>974</v>
      </c>
      <c r="P14" s="1631"/>
      <c r="Q14" s="15">
        <f>SUM(Q16:Q38)</f>
        <v>2771401</v>
      </c>
      <c r="R14" s="15">
        <f>SUM(R16:R38)</f>
        <v>0</v>
      </c>
      <c r="S14" s="15">
        <f>SUM(S16:S38)</f>
        <v>11129000</v>
      </c>
      <c r="T14" s="15">
        <f>SUM(T16:T38)</f>
        <v>1274389</v>
      </c>
    </row>
    <row r="15" spans="1:21" s="17" customFormat="1" ht="10.7" customHeight="1">
      <c r="A15" s="72"/>
      <c r="B15" s="13"/>
      <c r="C15" s="13"/>
      <c r="D15" s="13"/>
      <c r="E15" s="13"/>
      <c r="F15" s="13"/>
      <c r="G15" s="13"/>
      <c r="H15" s="13"/>
      <c r="I15" s="13"/>
      <c r="J15" s="13"/>
      <c r="K15" s="13"/>
      <c r="L15" s="13"/>
      <c r="M15" s="13"/>
      <c r="N15" s="74"/>
      <c r="O15" s="73"/>
      <c r="P15" s="72"/>
      <c r="Q15" s="13"/>
      <c r="R15" s="13"/>
      <c r="S15" s="13"/>
      <c r="T15" s="13"/>
    </row>
    <row r="16" spans="1:21" s="17" customFormat="1" ht="18" customHeight="1">
      <c r="A16" s="909" t="s">
        <v>113</v>
      </c>
      <c r="B16" s="493">
        <v>45869</v>
      </c>
      <c r="C16" s="493">
        <v>0</v>
      </c>
      <c r="D16" s="493">
        <v>0</v>
      </c>
      <c r="E16" s="493">
        <v>326237</v>
      </c>
      <c r="F16" s="493">
        <v>234328</v>
      </c>
      <c r="G16" s="493">
        <v>0</v>
      </c>
      <c r="H16" s="493">
        <v>183060</v>
      </c>
      <c r="I16" s="493">
        <v>27512</v>
      </c>
      <c r="J16" s="493">
        <v>0</v>
      </c>
      <c r="K16" s="519">
        <v>1402</v>
      </c>
      <c r="L16" s="519" t="s">
        <v>723</v>
      </c>
      <c r="M16" s="493">
        <v>99406</v>
      </c>
      <c r="N16" s="76" t="s">
        <v>200</v>
      </c>
      <c r="O16" s="908" t="s">
        <v>113</v>
      </c>
      <c r="P16" s="55" t="s">
        <v>200</v>
      </c>
      <c r="Q16" s="493">
        <v>2200</v>
      </c>
      <c r="R16" s="493">
        <v>0</v>
      </c>
      <c r="S16" s="515">
        <v>0</v>
      </c>
      <c r="T16" s="493">
        <v>189660</v>
      </c>
    </row>
    <row r="17" spans="1:20" s="17" customFormat="1" ht="18" customHeight="1">
      <c r="A17" s="909" t="s">
        <v>115</v>
      </c>
      <c r="B17" s="493">
        <v>42549</v>
      </c>
      <c r="C17" s="493">
        <v>0</v>
      </c>
      <c r="D17" s="493">
        <v>0</v>
      </c>
      <c r="E17" s="493">
        <v>266777</v>
      </c>
      <c r="F17" s="493">
        <v>317984</v>
      </c>
      <c r="G17" s="493">
        <v>0</v>
      </c>
      <c r="H17" s="493">
        <v>13915</v>
      </c>
      <c r="I17" s="493">
        <v>13093</v>
      </c>
      <c r="J17" s="493">
        <v>0</v>
      </c>
      <c r="K17" s="519">
        <v>17148</v>
      </c>
      <c r="L17" s="519" t="s">
        <v>723</v>
      </c>
      <c r="M17" s="493">
        <v>299965</v>
      </c>
      <c r="N17" s="76" t="s">
        <v>3</v>
      </c>
      <c r="O17" s="908" t="s">
        <v>115</v>
      </c>
      <c r="P17" s="55" t="s">
        <v>3</v>
      </c>
      <c r="Q17" s="493">
        <v>18132</v>
      </c>
      <c r="R17" s="493">
        <v>0</v>
      </c>
      <c r="S17" s="518">
        <v>1487000</v>
      </c>
      <c r="T17" s="493">
        <v>17794</v>
      </c>
    </row>
    <row r="18" spans="1:20" s="17" customFormat="1" ht="18" customHeight="1">
      <c r="A18" s="909" t="s">
        <v>117</v>
      </c>
      <c r="B18" s="493">
        <v>49644</v>
      </c>
      <c r="C18" s="493">
        <v>0</v>
      </c>
      <c r="D18" s="493">
        <v>0</v>
      </c>
      <c r="E18" s="493">
        <v>3506565</v>
      </c>
      <c r="F18" s="493">
        <v>178426</v>
      </c>
      <c r="G18" s="493">
        <v>0</v>
      </c>
      <c r="H18" s="493">
        <v>209174</v>
      </c>
      <c r="I18" s="493">
        <v>10784</v>
      </c>
      <c r="J18" s="493">
        <v>0</v>
      </c>
      <c r="K18" s="519">
        <v>0</v>
      </c>
      <c r="L18" s="519" t="s">
        <v>723</v>
      </c>
      <c r="M18" s="493">
        <v>484418</v>
      </c>
      <c r="N18" s="76" t="s">
        <v>4</v>
      </c>
      <c r="O18" s="908" t="s">
        <v>117</v>
      </c>
      <c r="P18" s="55" t="s">
        <v>4</v>
      </c>
      <c r="Q18" s="493">
        <v>17381</v>
      </c>
      <c r="R18" s="493">
        <v>0</v>
      </c>
      <c r="S18" s="691">
        <v>1700000</v>
      </c>
      <c r="T18" s="493">
        <v>88884</v>
      </c>
    </row>
    <row r="19" spans="1:20" s="17" customFormat="1" ht="18" customHeight="1">
      <c r="A19" s="909" t="s">
        <v>119</v>
      </c>
      <c r="B19" s="493">
        <v>51101</v>
      </c>
      <c r="C19" s="493">
        <v>0</v>
      </c>
      <c r="D19" s="493">
        <v>0</v>
      </c>
      <c r="E19" s="493">
        <v>689616</v>
      </c>
      <c r="F19" s="493">
        <v>555695</v>
      </c>
      <c r="G19" s="493">
        <v>0</v>
      </c>
      <c r="H19" s="493">
        <v>6188832</v>
      </c>
      <c r="I19" s="493">
        <v>16798</v>
      </c>
      <c r="J19" s="519">
        <v>11870</v>
      </c>
      <c r="K19" s="519">
        <v>0</v>
      </c>
      <c r="L19" s="519" t="s">
        <v>723</v>
      </c>
      <c r="M19" s="493">
        <v>54573</v>
      </c>
      <c r="N19" s="76" t="s">
        <v>5</v>
      </c>
      <c r="O19" s="908" t="s">
        <v>119</v>
      </c>
      <c r="P19" s="55" t="s">
        <v>5</v>
      </c>
      <c r="Q19" s="493">
        <v>83260</v>
      </c>
      <c r="R19" s="493">
        <v>0</v>
      </c>
      <c r="S19" s="515">
        <v>673000</v>
      </c>
      <c r="T19" s="493">
        <v>1996</v>
      </c>
    </row>
    <row r="20" spans="1:20" s="17" customFormat="1" ht="18" customHeight="1">
      <c r="A20" s="909" t="s">
        <v>121</v>
      </c>
      <c r="B20" s="493">
        <v>15709</v>
      </c>
      <c r="C20" s="493">
        <v>0</v>
      </c>
      <c r="D20" s="493">
        <v>0</v>
      </c>
      <c r="E20" s="493">
        <v>3193557</v>
      </c>
      <c r="F20" s="493">
        <v>15359</v>
      </c>
      <c r="G20" s="493">
        <v>0</v>
      </c>
      <c r="H20" s="493">
        <v>793866</v>
      </c>
      <c r="I20" s="519">
        <v>26003</v>
      </c>
      <c r="J20" s="493">
        <v>0</v>
      </c>
      <c r="K20" s="519">
        <v>501</v>
      </c>
      <c r="L20" s="519" t="s">
        <v>723</v>
      </c>
      <c r="M20" s="493">
        <v>349284</v>
      </c>
      <c r="N20" s="76" t="s">
        <v>6</v>
      </c>
      <c r="O20" s="908" t="s">
        <v>121</v>
      </c>
      <c r="P20" s="55" t="s">
        <v>6</v>
      </c>
      <c r="Q20" s="493">
        <v>1400</v>
      </c>
      <c r="R20" s="493">
        <v>0</v>
      </c>
      <c r="S20" s="692">
        <v>482000</v>
      </c>
      <c r="T20" s="493">
        <v>20</v>
      </c>
    </row>
    <row r="21" spans="1:20" s="17" customFormat="1" ht="18" customHeight="1">
      <c r="A21" s="909" t="s">
        <v>123</v>
      </c>
      <c r="B21" s="493">
        <v>17386</v>
      </c>
      <c r="C21" s="493">
        <v>0</v>
      </c>
      <c r="D21" s="493">
        <v>0</v>
      </c>
      <c r="E21" s="493">
        <v>87791</v>
      </c>
      <c r="F21" s="493">
        <v>284166</v>
      </c>
      <c r="G21" s="493">
        <v>0</v>
      </c>
      <c r="H21" s="493">
        <v>958060</v>
      </c>
      <c r="I21" s="493">
        <v>21135</v>
      </c>
      <c r="J21" s="493">
        <v>0</v>
      </c>
      <c r="K21" s="519">
        <v>228</v>
      </c>
      <c r="L21" s="519" t="s">
        <v>723</v>
      </c>
      <c r="M21" s="493">
        <v>10853</v>
      </c>
      <c r="N21" s="76" t="s">
        <v>7</v>
      </c>
      <c r="O21" s="908" t="s">
        <v>123</v>
      </c>
      <c r="P21" s="55" t="s">
        <v>7</v>
      </c>
      <c r="Q21" s="493">
        <v>62024</v>
      </c>
      <c r="R21" s="493">
        <v>0</v>
      </c>
      <c r="S21" s="692">
        <v>240000</v>
      </c>
      <c r="T21" s="493">
        <v>2243</v>
      </c>
    </row>
    <row r="22" spans="1:20" s="17" customFormat="1" ht="18" customHeight="1">
      <c r="A22" s="909" t="s">
        <v>125</v>
      </c>
      <c r="B22" s="493">
        <v>120757</v>
      </c>
      <c r="C22" s="493">
        <v>0</v>
      </c>
      <c r="D22" s="493">
        <v>0</v>
      </c>
      <c r="E22" s="493">
        <v>443539</v>
      </c>
      <c r="F22" s="493">
        <v>36382</v>
      </c>
      <c r="G22" s="493">
        <v>0</v>
      </c>
      <c r="H22" s="493">
        <v>225089</v>
      </c>
      <c r="I22" s="493">
        <v>24048</v>
      </c>
      <c r="J22" s="493">
        <v>0</v>
      </c>
      <c r="K22" s="519">
        <v>17483</v>
      </c>
      <c r="L22" s="519" t="s">
        <v>723</v>
      </c>
      <c r="M22" s="493">
        <v>125288</v>
      </c>
      <c r="N22" s="76" t="s">
        <v>201</v>
      </c>
      <c r="O22" s="908" t="s">
        <v>125</v>
      </c>
      <c r="P22" s="55" t="s">
        <v>201</v>
      </c>
      <c r="Q22" s="493">
        <v>9202</v>
      </c>
      <c r="R22" s="493">
        <v>0</v>
      </c>
      <c r="S22" s="693">
        <v>289000</v>
      </c>
      <c r="T22" s="493">
        <v>180</v>
      </c>
    </row>
    <row r="23" spans="1:20" s="17" customFormat="1" ht="18" customHeight="1">
      <c r="A23" s="909" t="s">
        <v>127</v>
      </c>
      <c r="B23" s="493">
        <v>66100</v>
      </c>
      <c r="C23" s="493">
        <v>0</v>
      </c>
      <c r="D23" s="493">
        <v>600</v>
      </c>
      <c r="E23" s="493">
        <v>39274255</v>
      </c>
      <c r="F23" s="493">
        <v>108652</v>
      </c>
      <c r="G23" s="493">
        <v>0</v>
      </c>
      <c r="H23" s="493">
        <v>703368</v>
      </c>
      <c r="I23" s="519">
        <v>21329</v>
      </c>
      <c r="J23" s="493">
        <v>0</v>
      </c>
      <c r="K23" s="519">
        <v>0</v>
      </c>
      <c r="L23" s="519" t="s">
        <v>723</v>
      </c>
      <c r="M23" s="493">
        <v>315944</v>
      </c>
      <c r="N23" s="76" t="s">
        <v>9</v>
      </c>
      <c r="O23" s="908" t="s">
        <v>127</v>
      </c>
      <c r="P23" s="55" t="s">
        <v>9</v>
      </c>
      <c r="Q23" s="493">
        <v>154260</v>
      </c>
      <c r="R23" s="493">
        <v>0</v>
      </c>
      <c r="S23" s="515">
        <v>119000</v>
      </c>
      <c r="T23" s="493">
        <v>8464</v>
      </c>
    </row>
    <row r="24" spans="1:20" s="17" customFormat="1" ht="18" customHeight="1">
      <c r="A24" s="909" t="s">
        <v>129</v>
      </c>
      <c r="B24" s="493">
        <v>56676</v>
      </c>
      <c r="C24" s="493">
        <v>0</v>
      </c>
      <c r="D24" s="493">
        <v>0</v>
      </c>
      <c r="E24" s="493">
        <v>1989798</v>
      </c>
      <c r="F24" s="493">
        <v>129358</v>
      </c>
      <c r="G24" s="493">
        <v>0</v>
      </c>
      <c r="H24" s="493">
        <v>3502381</v>
      </c>
      <c r="I24" s="493">
        <v>23350</v>
      </c>
      <c r="J24" s="493">
        <v>0</v>
      </c>
      <c r="K24" s="519">
        <v>14479</v>
      </c>
      <c r="L24" s="519" t="s">
        <v>723</v>
      </c>
      <c r="M24" s="493">
        <v>258348</v>
      </c>
      <c r="N24" s="76" t="s">
        <v>10</v>
      </c>
      <c r="O24" s="908" t="s">
        <v>129</v>
      </c>
      <c r="P24" s="55" t="s">
        <v>10</v>
      </c>
      <c r="Q24" s="493">
        <v>8112</v>
      </c>
      <c r="R24" s="493">
        <v>0</v>
      </c>
      <c r="S24" s="694">
        <v>146000</v>
      </c>
      <c r="T24" s="493">
        <v>17160</v>
      </c>
    </row>
    <row r="25" spans="1:20" s="17" customFormat="1" ht="18" customHeight="1">
      <c r="A25" s="909" t="s">
        <v>131</v>
      </c>
      <c r="B25" s="493">
        <v>13984</v>
      </c>
      <c r="C25" s="493">
        <v>0</v>
      </c>
      <c r="D25" s="493">
        <v>0</v>
      </c>
      <c r="E25" s="493">
        <v>4391015</v>
      </c>
      <c r="F25" s="493">
        <v>12449</v>
      </c>
      <c r="G25" s="493">
        <v>0</v>
      </c>
      <c r="H25" s="493">
        <v>837</v>
      </c>
      <c r="I25" s="493">
        <v>2019</v>
      </c>
      <c r="J25" s="493">
        <v>0</v>
      </c>
      <c r="K25" s="519">
        <v>0</v>
      </c>
      <c r="L25" s="519" t="s">
        <v>723</v>
      </c>
      <c r="M25" s="493">
        <v>40281</v>
      </c>
      <c r="N25" s="76" t="s">
        <v>196</v>
      </c>
      <c r="O25" s="908" t="s">
        <v>131</v>
      </c>
      <c r="P25" s="55" t="s">
        <v>196</v>
      </c>
      <c r="Q25" s="493">
        <v>2008260</v>
      </c>
      <c r="R25" s="493">
        <v>0</v>
      </c>
      <c r="S25" s="695">
        <v>382000</v>
      </c>
      <c r="T25" s="493">
        <v>0</v>
      </c>
    </row>
    <row r="26" spans="1:20" s="17" customFormat="1" ht="18" customHeight="1">
      <c r="A26" s="909" t="s">
        <v>133</v>
      </c>
      <c r="B26" s="493">
        <v>20978</v>
      </c>
      <c r="C26" s="493">
        <v>0</v>
      </c>
      <c r="D26" s="493">
        <v>0</v>
      </c>
      <c r="E26" s="493">
        <v>1818486</v>
      </c>
      <c r="F26" s="493">
        <v>40342</v>
      </c>
      <c r="G26" s="493">
        <v>0</v>
      </c>
      <c r="H26" s="493">
        <v>81414</v>
      </c>
      <c r="I26" s="493">
        <v>1935</v>
      </c>
      <c r="J26" s="493">
        <v>0</v>
      </c>
      <c r="K26" s="519">
        <v>0</v>
      </c>
      <c r="L26" s="519" t="s">
        <v>723</v>
      </c>
      <c r="M26" s="493">
        <v>49614</v>
      </c>
      <c r="N26" s="76" t="s">
        <v>12</v>
      </c>
      <c r="O26" s="908" t="s">
        <v>133</v>
      </c>
      <c r="P26" s="55" t="s">
        <v>12</v>
      </c>
      <c r="Q26" s="493">
        <v>5140</v>
      </c>
      <c r="R26" s="493">
        <v>0</v>
      </c>
      <c r="S26" s="692">
        <v>814000</v>
      </c>
      <c r="T26" s="493">
        <v>23005</v>
      </c>
    </row>
    <row r="27" spans="1:20" s="17" customFormat="1" ht="18" customHeight="1">
      <c r="A27" s="909" t="s">
        <v>135</v>
      </c>
      <c r="B27" s="493">
        <v>20850</v>
      </c>
      <c r="C27" s="493">
        <v>0</v>
      </c>
      <c r="D27" s="493">
        <v>0</v>
      </c>
      <c r="E27" s="493">
        <v>2977357</v>
      </c>
      <c r="F27" s="493">
        <v>12010</v>
      </c>
      <c r="G27" s="493">
        <v>0</v>
      </c>
      <c r="H27" s="493">
        <v>171672</v>
      </c>
      <c r="I27" s="493">
        <v>9349</v>
      </c>
      <c r="J27" s="493">
        <v>3377</v>
      </c>
      <c r="K27" s="519">
        <v>631</v>
      </c>
      <c r="L27" s="519" t="s">
        <v>723</v>
      </c>
      <c r="M27" s="493">
        <v>495801</v>
      </c>
      <c r="N27" s="76" t="s">
        <v>401</v>
      </c>
      <c r="O27" s="908" t="s">
        <v>135</v>
      </c>
      <c r="P27" s="55" t="s">
        <v>401</v>
      </c>
      <c r="Q27" s="493">
        <v>108695</v>
      </c>
      <c r="R27" s="493">
        <v>0</v>
      </c>
      <c r="S27" s="692">
        <v>0</v>
      </c>
      <c r="T27" s="493">
        <v>50000</v>
      </c>
    </row>
    <row r="28" spans="1:20" s="17" customFormat="1" ht="18" customHeight="1">
      <c r="A28" s="909" t="s">
        <v>137</v>
      </c>
      <c r="B28" s="493">
        <v>18051</v>
      </c>
      <c r="C28" s="493">
        <v>0</v>
      </c>
      <c r="D28" s="493">
        <v>0</v>
      </c>
      <c r="E28" s="493">
        <v>33140</v>
      </c>
      <c r="F28" s="493">
        <v>35102</v>
      </c>
      <c r="G28" s="493">
        <v>0</v>
      </c>
      <c r="H28" s="493">
        <v>29976</v>
      </c>
      <c r="I28" s="493">
        <v>5569</v>
      </c>
      <c r="J28" s="493">
        <v>0</v>
      </c>
      <c r="K28" s="519">
        <v>0</v>
      </c>
      <c r="L28" s="519" t="s">
        <v>723</v>
      </c>
      <c r="M28" s="493">
        <v>31968</v>
      </c>
      <c r="N28" s="76" t="s">
        <v>14</v>
      </c>
      <c r="O28" s="908" t="s">
        <v>137</v>
      </c>
      <c r="P28" s="55" t="s">
        <v>14</v>
      </c>
      <c r="Q28" s="493">
        <v>270</v>
      </c>
      <c r="R28" s="493">
        <v>0</v>
      </c>
      <c r="S28" s="696">
        <v>0</v>
      </c>
      <c r="T28" s="493">
        <v>21354</v>
      </c>
    </row>
    <row r="29" spans="1:20" s="17" customFormat="1" ht="18" customHeight="1">
      <c r="A29" s="909" t="s">
        <v>139</v>
      </c>
      <c r="B29" s="493">
        <v>11529</v>
      </c>
      <c r="C29" s="493">
        <v>0</v>
      </c>
      <c r="D29" s="493">
        <v>0</v>
      </c>
      <c r="E29" s="493">
        <v>26277</v>
      </c>
      <c r="F29" s="493">
        <v>70965</v>
      </c>
      <c r="G29" s="493">
        <v>0</v>
      </c>
      <c r="H29" s="493">
        <v>1102488</v>
      </c>
      <c r="I29" s="493">
        <v>4278</v>
      </c>
      <c r="J29" s="493">
        <v>0</v>
      </c>
      <c r="K29" s="519">
        <v>0</v>
      </c>
      <c r="L29" s="519" t="s">
        <v>723</v>
      </c>
      <c r="M29" s="493">
        <v>6975</v>
      </c>
      <c r="N29" s="76" t="s">
        <v>15</v>
      </c>
      <c r="O29" s="908" t="s">
        <v>139</v>
      </c>
      <c r="P29" s="55" t="s">
        <v>15</v>
      </c>
      <c r="Q29" s="493">
        <v>1300</v>
      </c>
      <c r="R29" s="493">
        <v>0</v>
      </c>
      <c r="S29" s="515">
        <v>0</v>
      </c>
      <c r="T29" s="493">
        <v>25583</v>
      </c>
    </row>
    <row r="30" spans="1:20" s="17" customFormat="1" ht="18" customHeight="1">
      <c r="A30" s="909" t="s">
        <v>141</v>
      </c>
      <c r="B30" s="493">
        <v>10856</v>
      </c>
      <c r="C30" s="493">
        <v>0</v>
      </c>
      <c r="D30" s="493">
        <v>0</v>
      </c>
      <c r="E30" s="493">
        <v>84512</v>
      </c>
      <c r="F30" s="493">
        <v>53043</v>
      </c>
      <c r="G30" s="493">
        <v>0</v>
      </c>
      <c r="H30" s="493">
        <v>17551</v>
      </c>
      <c r="I30" s="493">
        <v>3704</v>
      </c>
      <c r="J30" s="493">
        <v>0</v>
      </c>
      <c r="K30" s="519">
        <v>0</v>
      </c>
      <c r="L30" s="519" t="s">
        <v>723</v>
      </c>
      <c r="M30" s="493">
        <v>72181</v>
      </c>
      <c r="N30" s="76" t="s">
        <v>16</v>
      </c>
      <c r="O30" s="908" t="s">
        <v>141</v>
      </c>
      <c r="P30" s="55" t="s">
        <v>16</v>
      </c>
      <c r="Q30" s="493">
        <v>47920</v>
      </c>
      <c r="R30" s="493">
        <v>0</v>
      </c>
      <c r="S30" s="517">
        <v>907000</v>
      </c>
      <c r="T30" s="493">
        <v>0</v>
      </c>
    </row>
    <row r="31" spans="1:20" s="17" customFormat="1" ht="18" customHeight="1">
      <c r="A31" s="909" t="s">
        <v>143</v>
      </c>
      <c r="B31" s="493">
        <v>11674</v>
      </c>
      <c r="C31" s="493">
        <v>0</v>
      </c>
      <c r="D31" s="493">
        <v>0</v>
      </c>
      <c r="E31" s="493">
        <v>40344909</v>
      </c>
      <c r="F31" s="493">
        <v>17478</v>
      </c>
      <c r="G31" s="493">
        <v>0</v>
      </c>
      <c r="H31" s="493">
        <v>3671</v>
      </c>
      <c r="I31" s="493">
        <v>7904</v>
      </c>
      <c r="J31" s="493">
        <v>0</v>
      </c>
      <c r="K31" s="519">
        <v>355</v>
      </c>
      <c r="L31" s="519" t="s">
        <v>723</v>
      </c>
      <c r="M31" s="493">
        <v>615185</v>
      </c>
      <c r="N31" s="76" t="s">
        <v>405</v>
      </c>
      <c r="O31" s="908" t="s">
        <v>143</v>
      </c>
      <c r="P31" s="55" t="s">
        <v>405</v>
      </c>
      <c r="Q31" s="493">
        <v>4980</v>
      </c>
      <c r="R31" s="493">
        <v>0</v>
      </c>
      <c r="S31" s="517">
        <v>8000</v>
      </c>
      <c r="T31" s="493">
        <v>49384</v>
      </c>
    </row>
    <row r="32" spans="1:20" s="17" customFormat="1" ht="18" customHeight="1">
      <c r="A32" s="909" t="s">
        <v>145</v>
      </c>
      <c r="B32" s="493">
        <v>8341</v>
      </c>
      <c r="C32" s="493">
        <v>0</v>
      </c>
      <c r="D32" s="493">
        <v>0</v>
      </c>
      <c r="E32" s="493">
        <v>57569</v>
      </c>
      <c r="F32" s="493">
        <v>10570</v>
      </c>
      <c r="G32" s="493">
        <v>0</v>
      </c>
      <c r="H32" s="493">
        <v>26511</v>
      </c>
      <c r="I32" s="493">
        <v>11409</v>
      </c>
      <c r="J32" s="493">
        <v>0</v>
      </c>
      <c r="K32" s="519">
        <v>724</v>
      </c>
      <c r="L32" s="519" t="s">
        <v>723</v>
      </c>
      <c r="M32" s="493">
        <v>151667</v>
      </c>
      <c r="N32" s="76" t="s">
        <v>18</v>
      </c>
      <c r="O32" s="908" t="s">
        <v>145</v>
      </c>
      <c r="P32" s="55" t="s">
        <v>18</v>
      </c>
      <c r="Q32" s="493">
        <v>101792</v>
      </c>
      <c r="R32" s="493">
        <v>0</v>
      </c>
      <c r="S32" s="697">
        <v>1851000</v>
      </c>
      <c r="T32" s="493">
        <v>31125</v>
      </c>
    </row>
    <row r="33" spans="1:20" s="17" customFormat="1" ht="18" customHeight="1">
      <c r="A33" s="909" t="s">
        <v>147</v>
      </c>
      <c r="B33" s="493">
        <v>21734</v>
      </c>
      <c r="C33" s="493">
        <v>0</v>
      </c>
      <c r="D33" s="493">
        <v>0</v>
      </c>
      <c r="E33" s="493">
        <v>177946</v>
      </c>
      <c r="F33" s="493">
        <v>19126</v>
      </c>
      <c r="G33" s="493">
        <v>0</v>
      </c>
      <c r="H33" s="493">
        <v>17423</v>
      </c>
      <c r="I33" s="493">
        <v>9751</v>
      </c>
      <c r="J33" s="493">
        <v>0</v>
      </c>
      <c r="K33" s="519">
        <v>7691</v>
      </c>
      <c r="L33" s="519" t="s">
        <v>723</v>
      </c>
      <c r="M33" s="493">
        <v>59028</v>
      </c>
      <c r="N33" s="76" t="s">
        <v>19</v>
      </c>
      <c r="O33" s="908" t="s">
        <v>147</v>
      </c>
      <c r="P33" s="55" t="s">
        <v>19</v>
      </c>
      <c r="Q33" s="493">
        <v>66208</v>
      </c>
      <c r="R33" s="493">
        <v>0</v>
      </c>
      <c r="S33" s="515">
        <v>430000</v>
      </c>
      <c r="T33" s="493">
        <v>39325</v>
      </c>
    </row>
    <row r="34" spans="1:20" s="17" customFormat="1" ht="18" customHeight="1">
      <c r="A34" s="909" t="s">
        <v>149</v>
      </c>
      <c r="B34" s="493">
        <v>15288</v>
      </c>
      <c r="C34" s="493">
        <v>0</v>
      </c>
      <c r="D34" s="493">
        <v>0</v>
      </c>
      <c r="E34" s="493">
        <v>178343</v>
      </c>
      <c r="F34" s="493">
        <v>17097</v>
      </c>
      <c r="G34" s="493">
        <v>0</v>
      </c>
      <c r="H34" s="493">
        <v>11490</v>
      </c>
      <c r="I34" s="493">
        <v>129</v>
      </c>
      <c r="J34" s="493">
        <v>0</v>
      </c>
      <c r="K34" s="519">
        <v>2475</v>
      </c>
      <c r="L34" s="519" t="s">
        <v>723</v>
      </c>
      <c r="M34" s="493">
        <v>14751</v>
      </c>
      <c r="N34" s="76" t="s">
        <v>203</v>
      </c>
      <c r="O34" s="908" t="s">
        <v>149</v>
      </c>
      <c r="P34" s="55" t="s">
        <v>203</v>
      </c>
      <c r="Q34" s="493">
        <v>10905</v>
      </c>
      <c r="R34" s="493">
        <v>0</v>
      </c>
      <c r="S34" s="698">
        <v>402000</v>
      </c>
      <c r="T34" s="493">
        <v>3518</v>
      </c>
    </row>
    <row r="35" spans="1:20" s="17" customFormat="1" ht="18" customHeight="1">
      <c r="A35" s="909" t="s">
        <v>151</v>
      </c>
      <c r="B35" s="493">
        <v>25314</v>
      </c>
      <c r="C35" s="493">
        <v>0</v>
      </c>
      <c r="D35" s="493">
        <v>0</v>
      </c>
      <c r="E35" s="493">
        <v>1394612</v>
      </c>
      <c r="F35" s="493">
        <v>137262</v>
      </c>
      <c r="G35" s="493">
        <v>0</v>
      </c>
      <c r="H35" s="493">
        <v>351933</v>
      </c>
      <c r="I35" s="493">
        <v>11897</v>
      </c>
      <c r="J35" s="493">
        <v>3245</v>
      </c>
      <c r="K35" s="519">
        <v>1039</v>
      </c>
      <c r="L35" s="519" t="s">
        <v>723</v>
      </c>
      <c r="M35" s="493">
        <v>132113</v>
      </c>
      <c r="N35" s="76" t="s">
        <v>21</v>
      </c>
      <c r="O35" s="908" t="s">
        <v>151</v>
      </c>
      <c r="P35" s="55" t="s">
        <v>21</v>
      </c>
      <c r="Q35" s="493">
        <v>3230</v>
      </c>
      <c r="R35" s="493">
        <v>0</v>
      </c>
      <c r="S35" s="692">
        <v>192000</v>
      </c>
      <c r="T35" s="493">
        <v>3076</v>
      </c>
    </row>
    <row r="36" spans="1:20" s="17" customFormat="1" ht="18" customHeight="1">
      <c r="A36" s="909" t="s">
        <v>153</v>
      </c>
      <c r="B36" s="493">
        <v>29674</v>
      </c>
      <c r="C36" s="493">
        <v>0</v>
      </c>
      <c r="D36" s="493">
        <v>0</v>
      </c>
      <c r="E36" s="493">
        <v>120193</v>
      </c>
      <c r="F36" s="493">
        <v>147269</v>
      </c>
      <c r="G36" s="493">
        <v>0</v>
      </c>
      <c r="H36" s="493">
        <v>489903</v>
      </c>
      <c r="I36" s="493">
        <v>19344</v>
      </c>
      <c r="J36" s="493">
        <v>0</v>
      </c>
      <c r="K36" s="519">
        <v>2126</v>
      </c>
      <c r="L36" s="519" t="s">
        <v>723</v>
      </c>
      <c r="M36" s="493">
        <v>56279</v>
      </c>
      <c r="N36" s="76" t="s">
        <v>204</v>
      </c>
      <c r="O36" s="908" t="s">
        <v>153</v>
      </c>
      <c r="P36" s="55" t="s">
        <v>204</v>
      </c>
      <c r="Q36" s="493">
        <v>5130</v>
      </c>
      <c r="R36" s="493">
        <v>0</v>
      </c>
      <c r="S36" s="515">
        <v>0</v>
      </c>
      <c r="T36" s="493">
        <v>40400</v>
      </c>
    </row>
    <row r="37" spans="1:20" s="17" customFormat="1" ht="18" customHeight="1">
      <c r="A37" s="909" t="s">
        <v>155</v>
      </c>
      <c r="B37" s="493">
        <v>7584</v>
      </c>
      <c r="C37" s="493">
        <v>0</v>
      </c>
      <c r="D37" s="493">
        <v>0</v>
      </c>
      <c r="E37" s="493">
        <v>115680</v>
      </c>
      <c r="F37" s="493">
        <v>113220</v>
      </c>
      <c r="G37" s="493">
        <v>0</v>
      </c>
      <c r="H37" s="493">
        <v>101940</v>
      </c>
      <c r="I37" s="493">
        <v>5625</v>
      </c>
      <c r="J37" s="493">
        <v>0</v>
      </c>
      <c r="K37" s="519">
        <v>150</v>
      </c>
      <c r="L37" s="519" t="s">
        <v>723</v>
      </c>
      <c r="M37" s="493">
        <v>33662</v>
      </c>
      <c r="N37" s="76" t="s">
        <v>23</v>
      </c>
      <c r="O37" s="908" t="s">
        <v>155</v>
      </c>
      <c r="P37" s="55" t="s">
        <v>23</v>
      </c>
      <c r="Q37" s="493">
        <v>1500</v>
      </c>
      <c r="R37" s="493">
        <v>0</v>
      </c>
      <c r="S37" s="515">
        <v>1007000</v>
      </c>
      <c r="T37" s="493">
        <v>0</v>
      </c>
    </row>
    <row r="38" spans="1:20" s="17" customFormat="1" ht="18" customHeight="1" thickBot="1">
      <c r="A38" s="809" t="s">
        <v>157</v>
      </c>
      <c r="B38" s="514">
        <v>0</v>
      </c>
      <c r="C38" s="514">
        <v>0</v>
      </c>
      <c r="D38" s="514">
        <v>0</v>
      </c>
      <c r="E38" s="514">
        <v>0</v>
      </c>
      <c r="F38" s="514">
        <v>1392522</v>
      </c>
      <c r="G38" s="514">
        <v>0</v>
      </c>
      <c r="H38" s="514">
        <v>3925</v>
      </c>
      <c r="I38" s="513">
        <v>0</v>
      </c>
      <c r="J38" s="514">
        <v>0</v>
      </c>
      <c r="K38" s="513">
        <v>0</v>
      </c>
      <c r="L38" s="513" t="s">
        <v>723</v>
      </c>
      <c r="M38" s="514">
        <v>0</v>
      </c>
      <c r="N38" s="810" t="s">
        <v>24</v>
      </c>
      <c r="O38" s="170" t="s">
        <v>157</v>
      </c>
      <c r="P38" s="171" t="s">
        <v>24</v>
      </c>
      <c r="Q38" s="514">
        <v>50100</v>
      </c>
      <c r="R38" s="514">
        <v>0</v>
      </c>
      <c r="S38" s="514">
        <v>0</v>
      </c>
      <c r="T38" s="514">
        <v>661218</v>
      </c>
    </row>
    <row r="39" spans="1:20" s="19" customFormat="1" ht="11.1" customHeight="1">
      <c r="A39" s="19" t="s">
        <v>445</v>
      </c>
      <c r="B39" s="172"/>
      <c r="C39" s="172"/>
      <c r="I39" s="172"/>
      <c r="J39" s="84"/>
      <c r="K39" s="84"/>
      <c r="L39" s="84"/>
      <c r="N39" s="21" t="s">
        <v>497</v>
      </c>
      <c r="O39" s="141" t="s">
        <v>446</v>
      </c>
      <c r="T39" s="660" t="s">
        <v>497</v>
      </c>
    </row>
    <row r="40" spans="1:20" s="141" customFormat="1" ht="10.5">
      <c r="A40" s="141" t="s">
        <v>781</v>
      </c>
      <c r="B40" s="152"/>
      <c r="C40" s="152"/>
      <c r="D40" s="174"/>
      <c r="E40" s="174"/>
      <c r="F40" s="174"/>
      <c r="I40" s="152"/>
      <c r="J40" s="175"/>
      <c r="K40" s="175"/>
      <c r="L40" s="175"/>
      <c r="M40" s="174"/>
      <c r="O40" s="141" t="s">
        <v>782</v>
      </c>
      <c r="Q40" s="174"/>
    </row>
    <row r="41" spans="1:20" s="17" customFormat="1" ht="11.25">
      <c r="B41" s="80"/>
      <c r="C41" s="80"/>
      <c r="I41" s="80"/>
      <c r="J41" s="87"/>
      <c r="K41" s="87"/>
      <c r="L41" s="87"/>
    </row>
    <row r="42" spans="1:20" s="17" customFormat="1" ht="11.25">
      <c r="B42" s="80"/>
      <c r="C42" s="80"/>
      <c r="I42" s="80"/>
      <c r="J42" s="87"/>
      <c r="K42" s="87"/>
      <c r="L42" s="87"/>
    </row>
    <row r="43" spans="1:20" s="17" customFormat="1" ht="11.25">
      <c r="B43" s="80"/>
      <c r="C43" s="80"/>
      <c r="I43" s="80"/>
      <c r="J43" s="87"/>
      <c r="K43" s="87"/>
      <c r="L43" s="87"/>
    </row>
    <row r="44" spans="1:20" s="17" customFormat="1" ht="11.25">
      <c r="B44" s="80"/>
      <c r="C44" s="80"/>
      <c r="I44" s="80"/>
      <c r="J44" s="87"/>
      <c r="K44" s="87"/>
      <c r="L44" s="87"/>
    </row>
    <row r="45" spans="1:20" s="17" customFormat="1" ht="11.25">
      <c r="B45" s="80"/>
      <c r="C45" s="80"/>
      <c r="I45" s="80"/>
      <c r="J45" s="87"/>
      <c r="K45" s="87"/>
      <c r="L45" s="87"/>
    </row>
    <row r="46" spans="1:20" s="17" customFormat="1" ht="11.25">
      <c r="B46" s="80"/>
      <c r="C46" s="80"/>
      <c r="I46" s="80"/>
      <c r="J46" s="87"/>
      <c r="K46" s="87"/>
      <c r="L46" s="87"/>
    </row>
    <row r="47" spans="1:20" s="17" customFormat="1" ht="11.25">
      <c r="B47" s="80"/>
      <c r="C47" s="80"/>
      <c r="I47" s="80"/>
      <c r="J47" s="87"/>
      <c r="K47" s="87"/>
      <c r="L47" s="87"/>
    </row>
    <row r="48" spans="1:20" s="17" customFormat="1" ht="11.25">
      <c r="B48" s="80"/>
      <c r="C48" s="80"/>
      <c r="I48" s="80"/>
      <c r="J48" s="87"/>
      <c r="K48" s="87"/>
      <c r="L48" s="87"/>
    </row>
    <row r="49" spans="2:12" s="17" customFormat="1" ht="11.25">
      <c r="B49" s="80"/>
      <c r="C49" s="80"/>
      <c r="I49" s="80"/>
      <c r="J49" s="87"/>
      <c r="K49" s="87"/>
      <c r="L49" s="87"/>
    </row>
    <row r="50" spans="2:12" s="17" customFormat="1" ht="11.25">
      <c r="B50" s="80"/>
      <c r="C50" s="80"/>
      <c r="I50" s="80"/>
      <c r="J50" s="87"/>
      <c r="K50" s="87"/>
      <c r="L50" s="87"/>
    </row>
    <row r="51" spans="2:12" s="17" customFormat="1" ht="11.25">
      <c r="B51" s="80"/>
      <c r="C51" s="80"/>
      <c r="I51" s="80"/>
      <c r="J51" s="87"/>
      <c r="K51" s="87"/>
      <c r="L51" s="87"/>
    </row>
    <row r="52" spans="2:12" s="17" customFormat="1" ht="11.25">
      <c r="B52" s="80"/>
      <c r="C52" s="80"/>
      <c r="I52" s="80"/>
      <c r="J52" s="87"/>
      <c r="K52" s="87"/>
      <c r="L52" s="87"/>
    </row>
    <row r="53" spans="2:12" s="17" customFormat="1" ht="11.25">
      <c r="B53" s="80"/>
      <c r="C53" s="80"/>
      <c r="I53" s="80"/>
      <c r="J53" s="87"/>
      <c r="K53" s="87"/>
      <c r="L53" s="87"/>
    </row>
    <row r="54" spans="2:12" s="17" customFormat="1" ht="11.25">
      <c r="B54" s="80"/>
      <c r="C54" s="80"/>
      <c r="I54" s="80"/>
      <c r="J54" s="87"/>
      <c r="K54" s="87"/>
      <c r="L54" s="87"/>
    </row>
    <row r="55" spans="2:12" s="17" customFormat="1" ht="11.25">
      <c r="B55" s="80"/>
      <c r="C55" s="80"/>
      <c r="I55" s="80"/>
      <c r="J55" s="87"/>
      <c r="K55" s="87"/>
      <c r="L55" s="87"/>
    </row>
    <row r="56" spans="2:12" s="17" customFormat="1" ht="11.25">
      <c r="B56" s="80"/>
      <c r="C56" s="80"/>
      <c r="I56" s="80"/>
      <c r="J56" s="87"/>
      <c r="K56" s="87"/>
      <c r="L56" s="87"/>
    </row>
    <row r="57" spans="2:12" s="17" customFormat="1" ht="11.25">
      <c r="B57" s="80"/>
      <c r="C57" s="80"/>
      <c r="I57" s="80"/>
      <c r="J57" s="87"/>
      <c r="K57" s="87"/>
      <c r="L57" s="87"/>
    </row>
    <row r="58" spans="2:12" s="17" customFormat="1" ht="11.25">
      <c r="B58" s="80"/>
      <c r="C58" s="80"/>
      <c r="I58" s="80"/>
      <c r="J58" s="87"/>
      <c r="K58" s="87"/>
      <c r="L58" s="87"/>
    </row>
    <row r="59" spans="2:12" s="17" customFormat="1" ht="11.25">
      <c r="B59" s="80"/>
      <c r="C59" s="80"/>
      <c r="I59" s="80"/>
      <c r="J59" s="87"/>
      <c r="K59" s="87"/>
      <c r="L59" s="87"/>
    </row>
    <row r="60" spans="2:12" s="17" customFormat="1" ht="11.25">
      <c r="B60" s="80"/>
      <c r="C60" s="80"/>
      <c r="I60" s="80"/>
      <c r="J60" s="87"/>
      <c r="K60" s="87"/>
      <c r="L60" s="87"/>
    </row>
    <row r="61" spans="2:12" s="17" customFormat="1" ht="11.25">
      <c r="B61" s="80"/>
      <c r="C61" s="80"/>
      <c r="I61" s="80"/>
      <c r="J61" s="87"/>
      <c r="K61" s="87"/>
      <c r="L61" s="87"/>
    </row>
    <row r="62" spans="2:12" s="17" customFormat="1" ht="11.25">
      <c r="B62" s="80"/>
      <c r="C62" s="80"/>
      <c r="I62" s="80"/>
      <c r="J62" s="87"/>
      <c r="K62" s="87"/>
      <c r="L62" s="87"/>
    </row>
    <row r="63" spans="2:12" s="17" customFormat="1" ht="11.25">
      <c r="B63" s="80"/>
      <c r="C63" s="80"/>
      <c r="I63" s="80"/>
      <c r="J63" s="87"/>
      <c r="K63" s="87"/>
      <c r="L63" s="87"/>
    </row>
    <row r="64" spans="2:12" s="17" customFormat="1" ht="11.25">
      <c r="B64" s="80"/>
      <c r="C64" s="80"/>
      <c r="I64" s="80"/>
      <c r="J64" s="87"/>
      <c r="K64" s="87"/>
      <c r="L64" s="87"/>
    </row>
    <row r="65" spans="2:12" s="17" customFormat="1" ht="11.25">
      <c r="B65" s="80"/>
      <c r="C65" s="80"/>
      <c r="I65" s="80"/>
      <c r="J65" s="80"/>
      <c r="K65" s="80"/>
      <c r="L65" s="80"/>
    </row>
    <row r="66" spans="2:12" s="17" customFormat="1" ht="11.25">
      <c r="B66" s="80"/>
      <c r="C66" s="80"/>
      <c r="I66" s="80"/>
      <c r="J66" s="80"/>
      <c r="K66" s="80"/>
      <c r="L66" s="80"/>
    </row>
    <row r="67" spans="2:12" s="17" customFormat="1" ht="11.25">
      <c r="B67" s="80"/>
      <c r="C67" s="80"/>
      <c r="I67" s="80"/>
      <c r="J67" s="80"/>
      <c r="K67" s="80"/>
      <c r="L67" s="80"/>
    </row>
    <row r="68" spans="2:12" s="17" customFormat="1" ht="11.25">
      <c r="B68" s="80"/>
      <c r="C68" s="80"/>
      <c r="I68" s="80"/>
      <c r="J68" s="80"/>
      <c r="K68" s="80"/>
      <c r="L68" s="80"/>
    </row>
    <row r="69" spans="2:12" s="17" customFormat="1" ht="11.25">
      <c r="B69" s="80"/>
      <c r="C69" s="80"/>
      <c r="I69" s="80"/>
      <c r="J69" s="80"/>
      <c r="K69" s="80"/>
      <c r="L69" s="80"/>
    </row>
    <row r="70" spans="2:12" s="17" customFormat="1" ht="11.25">
      <c r="B70" s="80"/>
      <c r="C70" s="80"/>
      <c r="I70" s="80"/>
      <c r="J70" s="80"/>
      <c r="K70" s="80"/>
      <c r="L70" s="80"/>
    </row>
    <row r="71" spans="2:12" s="17" customFormat="1" ht="11.25">
      <c r="B71" s="80"/>
      <c r="C71" s="80"/>
      <c r="I71" s="80"/>
      <c r="J71" s="80"/>
      <c r="K71" s="80"/>
      <c r="L71" s="80"/>
    </row>
    <row r="72" spans="2:12" s="17" customFormat="1" ht="11.25">
      <c r="B72" s="80"/>
      <c r="C72" s="80"/>
      <c r="I72" s="80"/>
      <c r="J72" s="80"/>
      <c r="K72" s="80"/>
      <c r="L72" s="80"/>
    </row>
    <row r="73" spans="2:12" s="17" customFormat="1" ht="11.25">
      <c r="B73" s="80"/>
      <c r="C73" s="80"/>
      <c r="I73" s="80"/>
      <c r="J73" s="80"/>
      <c r="K73" s="80"/>
      <c r="L73" s="80"/>
    </row>
    <row r="74" spans="2:12" s="17" customFormat="1" ht="11.25">
      <c r="B74" s="80"/>
      <c r="C74" s="80"/>
      <c r="I74" s="80"/>
      <c r="J74" s="80"/>
      <c r="K74" s="80"/>
      <c r="L74" s="80"/>
    </row>
    <row r="75" spans="2:12" s="17" customFormat="1" ht="11.25">
      <c r="B75" s="80"/>
      <c r="C75" s="80"/>
      <c r="I75" s="80"/>
      <c r="J75" s="80"/>
      <c r="K75" s="80"/>
      <c r="L75" s="80"/>
    </row>
    <row r="76" spans="2:12" s="17" customFormat="1" ht="11.25">
      <c r="B76" s="80"/>
      <c r="C76" s="80"/>
      <c r="I76" s="80"/>
      <c r="J76" s="80"/>
      <c r="K76" s="80"/>
      <c r="L76" s="80"/>
    </row>
    <row r="77" spans="2:12" s="17" customFormat="1" ht="11.25">
      <c r="B77" s="80"/>
      <c r="C77" s="80"/>
      <c r="I77" s="80"/>
      <c r="J77" s="80"/>
      <c r="K77" s="80"/>
      <c r="L77" s="80"/>
    </row>
    <row r="78" spans="2:12" s="17" customFormat="1" ht="11.25">
      <c r="B78" s="80"/>
      <c r="C78" s="80"/>
      <c r="I78" s="80"/>
      <c r="J78" s="80"/>
      <c r="K78" s="80"/>
      <c r="L78" s="80"/>
    </row>
    <row r="79" spans="2:12" s="17" customFormat="1" ht="11.25">
      <c r="B79" s="80"/>
      <c r="C79" s="80"/>
      <c r="I79" s="80"/>
      <c r="J79" s="80"/>
      <c r="K79" s="80"/>
      <c r="L79" s="80"/>
    </row>
    <row r="80" spans="2:12" s="17" customFormat="1" ht="11.25">
      <c r="B80" s="80"/>
      <c r="C80" s="80"/>
      <c r="I80" s="80"/>
      <c r="J80" s="80"/>
      <c r="K80" s="80"/>
      <c r="L80" s="80"/>
    </row>
    <row r="81" spans="2:12" s="17" customFormat="1" ht="11.25">
      <c r="B81" s="80"/>
      <c r="C81" s="80"/>
      <c r="I81" s="80"/>
      <c r="J81" s="80"/>
      <c r="K81" s="80"/>
      <c r="L81" s="80"/>
    </row>
    <row r="82" spans="2:12" s="17" customFormat="1" ht="11.25">
      <c r="B82" s="80"/>
      <c r="C82" s="80"/>
      <c r="I82" s="80"/>
      <c r="J82" s="80"/>
      <c r="K82" s="80"/>
      <c r="L82" s="80"/>
    </row>
    <row r="83" spans="2:12" s="17" customFormat="1" ht="11.25">
      <c r="B83" s="80"/>
      <c r="C83" s="80"/>
      <c r="I83" s="80"/>
      <c r="J83" s="80"/>
      <c r="K83" s="80"/>
      <c r="L83" s="80"/>
    </row>
    <row r="84" spans="2:12" s="17" customFormat="1" ht="11.25">
      <c r="B84" s="80"/>
      <c r="C84" s="80"/>
      <c r="I84" s="80"/>
      <c r="J84" s="80"/>
      <c r="K84" s="80"/>
      <c r="L84" s="80"/>
    </row>
    <row r="85" spans="2:12" s="17" customFormat="1" ht="11.25">
      <c r="B85" s="80"/>
      <c r="C85" s="80"/>
      <c r="I85" s="80"/>
      <c r="J85" s="80"/>
      <c r="K85" s="80"/>
      <c r="L85" s="80"/>
    </row>
    <row r="86" spans="2:12" s="17" customFormat="1" ht="11.25">
      <c r="B86" s="80"/>
      <c r="C86" s="80"/>
      <c r="I86" s="80"/>
      <c r="J86" s="80"/>
      <c r="K86" s="80"/>
      <c r="L86" s="80"/>
    </row>
    <row r="87" spans="2:12" s="17" customFormat="1" ht="11.25">
      <c r="B87" s="80"/>
      <c r="C87" s="80"/>
      <c r="I87" s="80"/>
      <c r="J87" s="80"/>
      <c r="K87" s="80"/>
      <c r="L87" s="80"/>
    </row>
    <row r="88" spans="2:12" s="17" customFormat="1" ht="11.25">
      <c r="B88" s="80"/>
      <c r="C88" s="80"/>
      <c r="I88" s="80"/>
      <c r="J88" s="80"/>
      <c r="K88" s="80"/>
      <c r="L88" s="80"/>
    </row>
    <row r="89" spans="2:12" s="17" customFormat="1" ht="11.25">
      <c r="B89" s="80"/>
      <c r="C89" s="80"/>
      <c r="I89" s="80"/>
      <c r="J89" s="80"/>
      <c r="K89" s="80"/>
      <c r="L89" s="80"/>
    </row>
    <row r="90" spans="2:12" s="17" customFormat="1" ht="11.25">
      <c r="B90" s="80"/>
      <c r="C90" s="80"/>
      <c r="I90" s="80"/>
      <c r="J90" s="80"/>
      <c r="K90" s="80"/>
      <c r="L90" s="80"/>
    </row>
    <row r="91" spans="2:12" s="17" customFormat="1" ht="11.25">
      <c r="B91" s="80"/>
      <c r="C91" s="80"/>
      <c r="I91" s="80"/>
      <c r="J91" s="80"/>
      <c r="K91" s="80"/>
      <c r="L91" s="80"/>
    </row>
    <row r="92" spans="2:12" s="17" customFormat="1" ht="11.25">
      <c r="B92" s="80"/>
      <c r="C92" s="80"/>
      <c r="I92" s="80"/>
      <c r="J92" s="80"/>
      <c r="K92" s="80"/>
      <c r="L92" s="80"/>
    </row>
    <row r="93" spans="2:12" s="17" customFormat="1" ht="11.25">
      <c r="B93" s="80"/>
      <c r="C93" s="80"/>
      <c r="I93" s="80"/>
      <c r="J93" s="80"/>
      <c r="K93" s="80"/>
      <c r="L93" s="80"/>
    </row>
    <row r="94" spans="2:12" s="17" customFormat="1" ht="11.25">
      <c r="B94" s="80"/>
      <c r="C94" s="80"/>
      <c r="I94" s="80"/>
      <c r="J94" s="80"/>
      <c r="K94" s="80"/>
      <c r="L94" s="80"/>
    </row>
    <row r="95" spans="2:12" s="17" customFormat="1" ht="11.25">
      <c r="B95" s="80"/>
      <c r="C95" s="80"/>
      <c r="I95" s="80"/>
      <c r="J95" s="80"/>
      <c r="K95" s="80"/>
      <c r="L95" s="80"/>
    </row>
    <row r="96" spans="2:12" s="17" customFormat="1" ht="11.25">
      <c r="B96" s="80"/>
      <c r="C96" s="80"/>
      <c r="I96" s="80"/>
      <c r="J96" s="80"/>
      <c r="K96" s="80"/>
      <c r="L96" s="80"/>
    </row>
    <row r="97" spans="2:12" s="17" customFormat="1" ht="11.25">
      <c r="B97" s="80"/>
      <c r="C97" s="80"/>
      <c r="I97" s="80"/>
      <c r="J97" s="80"/>
      <c r="K97" s="80"/>
      <c r="L97" s="80"/>
    </row>
    <row r="98" spans="2:12" s="17" customFormat="1" ht="11.25">
      <c r="B98" s="80"/>
      <c r="C98" s="80"/>
      <c r="I98" s="80"/>
      <c r="J98" s="80"/>
      <c r="K98" s="80"/>
      <c r="L98" s="80"/>
    </row>
    <row r="99" spans="2:12" s="17" customFormat="1" ht="11.25">
      <c r="B99" s="80"/>
      <c r="C99" s="80"/>
      <c r="I99" s="80"/>
      <c r="J99" s="80"/>
      <c r="K99" s="80"/>
      <c r="L99" s="80"/>
    </row>
    <row r="100" spans="2:12" s="17" customFormat="1" ht="11.25">
      <c r="B100" s="80"/>
      <c r="C100" s="80"/>
      <c r="I100" s="80"/>
      <c r="J100" s="80"/>
      <c r="K100" s="80"/>
      <c r="L100" s="80"/>
    </row>
    <row r="101" spans="2:12" s="17" customFormat="1" ht="11.25">
      <c r="B101" s="80"/>
      <c r="C101" s="80"/>
      <c r="I101" s="80"/>
      <c r="J101" s="80"/>
      <c r="K101" s="80"/>
      <c r="L101" s="80"/>
    </row>
    <row r="102" spans="2:12" s="17" customFormat="1" ht="11.25">
      <c r="B102" s="80"/>
      <c r="C102" s="80"/>
      <c r="I102" s="80"/>
      <c r="J102" s="80"/>
      <c r="K102" s="80"/>
      <c r="L102" s="80"/>
    </row>
  </sheetData>
  <sheetProtection selectLockedCells="1"/>
  <mergeCells count="28">
    <mergeCell ref="T6:T9"/>
    <mergeCell ref="S6:S9"/>
    <mergeCell ref="N6:N9"/>
    <mergeCell ref="R6:R9"/>
    <mergeCell ref="O3:T3"/>
    <mergeCell ref="O4:T4"/>
    <mergeCell ref="Q6:Q9"/>
    <mergeCell ref="O6:P9"/>
    <mergeCell ref="O14:P14"/>
    <mergeCell ref="O10:P10"/>
    <mergeCell ref="O11:P11"/>
    <mergeCell ref="O12:P12"/>
    <mergeCell ref="O13:P13"/>
    <mergeCell ref="H6:H9"/>
    <mergeCell ref="B6:B9"/>
    <mergeCell ref="A6:A9"/>
    <mergeCell ref="A3:G3"/>
    <mergeCell ref="H3:N3"/>
    <mergeCell ref="C6:C9"/>
    <mergeCell ref="M6:M9"/>
    <mergeCell ref="D6:D9"/>
    <mergeCell ref="E6:E9"/>
    <mergeCell ref="F6:F9"/>
    <mergeCell ref="G6:G9"/>
    <mergeCell ref="I6:I9"/>
    <mergeCell ref="J6:J9"/>
    <mergeCell ref="K6:K9"/>
    <mergeCell ref="L6:L9"/>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2" manualBreakCount="2">
    <brk id="7" max="39" man="1"/>
    <brk id="14" max="3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T102"/>
  <sheetViews>
    <sheetView showGridLines="0" view="pageBreakPreview" zoomScaleNormal="100" zoomScaleSheetLayoutView="100" workbookViewId="0">
      <selection activeCell="O42" sqref="O42"/>
    </sheetView>
  </sheetViews>
  <sheetFormatPr defaultRowHeight="14.25"/>
  <cols>
    <col min="1" max="1" width="8.625" style="60" customWidth="1"/>
    <col min="2" max="2" width="12.625" style="60" customWidth="1"/>
    <col min="3" max="3" width="15.125" style="665" customWidth="1"/>
    <col min="4" max="4" width="15.625" style="665" customWidth="1"/>
    <col min="5" max="5" width="15.125" style="665" customWidth="1"/>
    <col min="6" max="6" width="14.875" style="60" customWidth="1"/>
    <col min="7" max="8" width="11.625" style="60" customWidth="1"/>
    <col min="9" max="9" width="12.125" style="60" customWidth="1"/>
    <col min="10" max="10" width="11.625" style="60" customWidth="1"/>
    <col min="11" max="11" width="11.875" style="60" customWidth="1"/>
    <col min="12" max="12" width="11.625" style="665" customWidth="1"/>
    <col min="13" max="13" width="11.875" style="60" customWidth="1"/>
    <col min="14" max="19" width="11.375" style="60" customWidth="1"/>
    <col min="20" max="20" width="14.125" style="60" customWidth="1"/>
    <col min="21" max="16384" width="9" style="60"/>
  </cols>
  <sheetData>
    <row r="1" spans="1:20" s="594" customFormat="1" ht="14.1" customHeight="1">
      <c r="A1" s="592"/>
      <c r="B1" s="592"/>
      <c r="C1" s="597"/>
      <c r="D1" s="597"/>
      <c r="E1" s="597"/>
      <c r="F1" s="595" t="s">
        <v>847</v>
      </c>
      <c r="G1" s="592" t="s">
        <v>493</v>
      </c>
      <c r="L1" s="597"/>
      <c r="T1" s="595" t="s">
        <v>848</v>
      </c>
    </row>
    <row r="2" spans="1:20" ht="14.1" customHeight="1"/>
    <row r="3" spans="1:20" s="662" customFormat="1" ht="20.100000000000001" customHeight="1">
      <c r="A3" s="1514" t="s">
        <v>734</v>
      </c>
      <c r="B3" s="1514"/>
      <c r="C3" s="1514"/>
      <c r="D3" s="1514"/>
      <c r="E3" s="1514"/>
      <c r="F3" s="1514"/>
      <c r="G3" s="1514" t="s">
        <v>788</v>
      </c>
      <c r="H3" s="1514"/>
      <c r="I3" s="1514"/>
      <c r="J3" s="1514"/>
      <c r="K3" s="1514"/>
      <c r="L3" s="1514"/>
      <c r="M3" s="1514"/>
      <c r="N3" s="1514" t="s">
        <v>789</v>
      </c>
      <c r="O3" s="1514"/>
      <c r="P3" s="1514"/>
      <c r="Q3" s="1514"/>
      <c r="R3" s="1514"/>
      <c r="S3" s="1514"/>
      <c r="T3" s="1514"/>
    </row>
    <row r="4" spans="1:20" s="663" customFormat="1" ht="24" customHeight="1">
      <c r="A4" s="1513" t="s">
        <v>787</v>
      </c>
      <c r="B4" s="1513"/>
      <c r="C4" s="1513"/>
      <c r="D4" s="1513"/>
      <c r="E4" s="1513"/>
      <c r="F4" s="1513"/>
    </row>
    <row r="5" spans="1:20" s="17" customFormat="1" ht="18" customHeight="1" thickBot="1">
      <c r="A5" s="165" t="s">
        <v>499</v>
      </c>
      <c r="B5" s="165"/>
      <c r="C5" s="684"/>
      <c r="D5" s="684"/>
      <c r="E5" s="684"/>
      <c r="F5" s="61" t="s">
        <v>501</v>
      </c>
      <c r="G5" s="165" t="s">
        <v>500</v>
      </c>
      <c r="L5" s="684"/>
      <c r="T5" s="61" t="s">
        <v>501</v>
      </c>
    </row>
    <row r="6" spans="1:20" s="166" customFormat="1" ht="15.75" customHeight="1">
      <c r="A6" s="1834" t="s">
        <v>455</v>
      </c>
      <c r="B6" s="1826"/>
      <c r="C6" s="1190" t="s">
        <v>195</v>
      </c>
      <c r="D6" s="1831"/>
      <c r="E6" s="1193" t="s">
        <v>197</v>
      </c>
      <c r="F6" s="1833"/>
      <c r="G6" s="1119" t="s">
        <v>454</v>
      </c>
      <c r="H6" s="1564" t="s">
        <v>431</v>
      </c>
      <c r="I6" s="1833"/>
      <c r="J6" s="1193" t="s">
        <v>432</v>
      </c>
      <c r="K6" s="1833"/>
      <c r="L6" s="1193" t="s">
        <v>198</v>
      </c>
      <c r="M6" s="1833"/>
      <c r="N6" s="1190" t="s">
        <v>433</v>
      </c>
      <c r="O6" s="1833"/>
      <c r="P6" s="1193" t="s">
        <v>434</v>
      </c>
      <c r="Q6" s="1833"/>
      <c r="R6" s="1193" t="s">
        <v>199</v>
      </c>
      <c r="S6" s="1833"/>
      <c r="T6" s="1820" t="s">
        <v>39</v>
      </c>
    </row>
    <row r="7" spans="1:20" s="166" customFormat="1" ht="15.75" customHeight="1">
      <c r="A7" s="1827"/>
      <c r="B7" s="1828"/>
      <c r="C7" s="1191"/>
      <c r="D7" s="1194"/>
      <c r="E7" s="1194"/>
      <c r="F7" s="1214"/>
      <c r="G7" s="1835"/>
      <c r="H7" s="1823"/>
      <c r="I7" s="1214"/>
      <c r="J7" s="1194"/>
      <c r="K7" s="1214"/>
      <c r="L7" s="1194"/>
      <c r="M7" s="1214"/>
      <c r="N7" s="1191"/>
      <c r="O7" s="1214"/>
      <c r="P7" s="1194"/>
      <c r="Q7" s="1214"/>
      <c r="R7" s="1194"/>
      <c r="S7" s="1214"/>
      <c r="T7" s="1821"/>
    </row>
    <row r="8" spans="1:20" s="166" customFormat="1" ht="18" customHeight="1">
      <c r="A8" s="1827"/>
      <c r="B8" s="1828"/>
      <c r="C8" s="1546" t="s">
        <v>430</v>
      </c>
      <c r="D8" s="1531" t="s">
        <v>444</v>
      </c>
      <c r="E8" s="1531" t="s">
        <v>430</v>
      </c>
      <c r="F8" s="1532" t="s">
        <v>444</v>
      </c>
      <c r="G8" s="1835"/>
      <c r="H8" s="1565" t="s">
        <v>430</v>
      </c>
      <c r="I8" s="1531" t="s">
        <v>444</v>
      </c>
      <c r="J8" s="1531" t="s">
        <v>430</v>
      </c>
      <c r="K8" s="1531" t="s">
        <v>444</v>
      </c>
      <c r="L8" s="1531" t="s">
        <v>430</v>
      </c>
      <c r="M8" s="1532" t="s">
        <v>444</v>
      </c>
      <c r="N8" s="1546" t="s">
        <v>430</v>
      </c>
      <c r="O8" s="1531" t="s">
        <v>444</v>
      </c>
      <c r="P8" s="1531" t="s">
        <v>430</v>
      </c>
      <c r="Q8" s="1531" t="s">
        <v>444</v>
      </c>
      <c r="R8" s="1531" t="s">
        <v>430</v>
      </c>
      <c r="S8" s="1531" t="s">
        <v>444</v>
      </c>
      <c r="T8" s="1821"/>
    </row>
    <row r="9" spans="1:20" s="166" customFormat="1" ht="18" customHeight="1">
      <c r="A9" s="1829"/>
      <c r="B9" s="1830"/>
      <c r="C9" s="1802"/>
      <c r="D9" s="1567"/>
      <c r="E9" s="1567"/>
      <c r="F9" s="1832"/>
      <c r="G9" s="1836"/>
      <c r="H9" s="1566"/>
      <c r="I9" s="1567"/>
      <c r="J9" s="1567"/>
      <c r="K9" s="1567"/>
      <c r="L9" s="1567"/>
      <c r="M9" s="1832"/>
      <c r="N9" s="1802"/>
      <c r="O9" s="1567"/>
      <c r="P9" s="1567"/>
      <c r="Q9" s="1567"/>
      <c r="R9" s="1567"/>
      <c r="S9" s="1567"/>
      <c r="T9" s="1822"/>
    </row>
    <row r="10" spans="1:20" s="14" customFormat="1" ht="18" customHeight="1">
      <c r="A10" s="1819" t="s">
        <v>481</v>
      </c>
      <c r="B10" s="1818"/>
      <c r="C10" s="13">
        <v>1056126</v>
      </c>
      <c r="D10" s="13">
        <v>531531</v>
      </c>
      <c r="E10" s="13">
        <v>244657</v>
      </c>
      <c r="F10" s="13">
        <v>237886</v>
      </c>
      <c r="G10" s="670" t="s">
        <v>481</v>
      </c>
      <c r="H10" s="167">
        <v>3505</v>
      </c>
      <c r="I10" s="664">
        <v>3505</v>
      </c>
      <c r="J10" s="13">
        <v>594978</v>
      </c>
      <c r="K10" s="13">
        <v>169854</v>
      </c>
      <c r="L10" s="13">
        <v>41318</v>
      </c>
      <c r="M10" s="13">
        <v>40668</v>
      </c>
      <c r="N10" s="13">
        <v>54394</v>
      </c>
      <c r="O10" s="13">
        <v>15760</v>
      </c>
      <c r="P10" s="13">
        <v>105690</v>
      </c>
      <c r="Q10" s="13">
        <v>52517</v>
      </c>
      <c r="R10" s="13">
        <v>11584</v>
      </c>
      <c r="S10" s="13">
        <v>11341</v>
      </c>
      <c r="T10" s="71" t="s">
        <v>481</v>
      </c>
    </row>
    <row r="11" spans="1:20" s="14" customFormat="1" ht="18" customHeight="1">
      <c r="A11" s="1819" t="s">
        <v>482</v>
      </c>
      <c r="B11" s="1818"/>
      <c r="C11" s="13">
        <v>992805</v>
      </c>
      <c r="D11" s="13">
        <v>539172</v>
      </c>
      <c r="E11" s="13">
        <v>408486</v>
      </c>
      <c r="F11" s="13">
        <v>386215</v>
      </c>
      <c r="G11" s="670" t="s">
        <v>482</v>
      </c>
      <c r="H11" s="167">
        <v>2776</v>
      </c>
      <c r="I11" s="664">
        <v>2458</v>
      </c>
      <c r="J11" s="13">
        <v>447210</v>
      </c>
      <c r="K11" s="13">
        <v>46878</v>
      </c>
      <c r="L11" s="13">
        <v>23537</v>
      </c>
      <c r="M11" s="13">
        <v>13802</v>
      </c>
      <c r="N11" s="13">
        <v>45503</v>
      </c>
      <c r="O11" s="13">
        <v>28235</v>
      </c>
      <c r="P11" s="13">
        <v>64727</v>
      </c>
      <c r="Q11" s="13">
        <v>61046</v>
      </c>
      <c r="R11" s="13">
        <v>566</v>
      </c>
      <c r="S11" s="13">
        <v>538</v>
      </c>
      <c r="T11" s="71" t="s">
        <v>482</v>
      </c>
    </row>
    <row r="12" spans="1:20" s="14" customFormat="1" ht="18" customHeight="1">
      <c r="A12" s="1819" t="s">
        <v>502</v>
      </c>
      <c r="B12" s="1818"/>
      <c r="C12" s="13">
        <v>1173347</v>
      </c>
      <c r="D12" s="13">
        <v>481912</v>
      </c>
      <c r="E12" s="13">
        <v>342461</v>
      </c>
      <c r="F12" s="13">
        <v>325109</v>
      </c>
      <c r="G12" s="670" t="s">
        <v>502</v>
      </c>
      <c r="H12" s="167">
        <v>4533</v>
      </c>
      <c r="I12" s="664">
        <v>2263</v>
      </c>
      <c r="J12" s="13">
        <v>625576</v>
      </c>
      <c r="K12" s="13">
        <v>58697</v>
      </c>
      <c r="L12" s="13">
        <v>23964</v>
      </c>
      <c r="M12" s="13">
        <v>23511</v>
      </c>
      <c r="N12" s="13">
        <v>118484</v>
      </c>
      <c r="O12" s="13">
        <v>28584</v>
      </c>
      <c r="P12" s="13">
        <v>57270</v>
      </c>
      <c r="Q12" s="13">
        <v>43061</v>
      </c>
      <c r="R12" s="13">
        <v>1059</v>
      </c>
      <c r="S12" s="13">
        <v>687</v>
      </c>
      <c r="T12" s="71" t="s">
        <v>502</v>
      </c>
    </row>
    <row r="13" spans="1:20" s="14" customFormat="1" ht="18" customHeight="1">
      <c r="A13" s="1819" t="s">
        <v>606</v>
      </c>
      <c r="B13" s="1818"/>
      <c r="C13" s="13">
        <v>1087492</v>
      </c>
      <c r="D13" s="13">
        <v>626765</v>
      </c>
      <c r="E13" s="13">
        <v>360391</v>
      </c>
      <c r="F13" s="13">
        <v>340109</v>
      </c>
      <c r="G13" s="759" t="s">
        <v>606</v>
      </c>
      <c r="H13" s="167">
        <v>1758</v>
      </c>
      <c r="I13" s="757">
        <v>1758</v>
      </c>
      <c r="J13" s="13">
        <v>493699</v>
      </c>
      <c r="K13" s="13">
        <v>67379</v>
      </c>
      <c r="L13" s="13">
        <v>48471</v>
      </c>
      <c r="M13" s="13">
        <v>48471</v>
      </c>
      <c r="N13" s="13">
        <v>104300</v>
      </c>
      <c r="O13" s="13">
        <v>98460</v>
      </c>
      <c r="P13" s="13">
        <v>76274</v>
      </c>
      <c r="Q13" s="13">
        <v>68589</v>
      </c>
      <c r="R13" s="13">
        <v>2599</v>
      </c>
      <c r="S13" s="13">
        <v>1999</v>
      </c>
      <c r="T13" s="71" t="s">
        <v>606</v>
      </c>
    </row>
    <row r="14" spans="1:20" s="14" customFormat="1" ht="18" customHeight="1">
      <c r="A14" s="1630" t="s">
        <v>974</v>
      </c>
      <c r="B14" s="1631"/>
      <c r="C14" s="15">
        <f t="shared" ref="C14:S14" si="0">SUM(C16:C38)</f>
        <v>889187</v>
      </c>
      <c r="D14" s="15">
        <f t="shared" si="0"/>
        <v>681648</v>
      </c>
      <c r="E14" s="15">
        <f t="shared" si="0"/>
        <v>409314</v>
      </c>
      <c r="F14" s="15">
        <f t="shared" si="0"/>
        <v>399624</v>
      </c>
      <c r="G14" s="973" t="s">
        <v>974</v>
      </c>
      <c r="H14" s="133">
        <f t="shared" si="0"/>
        <v>557</v>
      </c>
      <c r="I14" s="47">
        <f t="shared" si="0"/>
        <v>557</v>
      </c>
      <c r="J14" s="15">
        <f>SUM(J16:J38)</f>
        <v>198497</v>
      </c>
      <c r="K14" s="15">
        <f>SUM(K16:K38)</f>
        <v>52426</v>
      </c>
      <c r="L14" s="15">
        <f t="shared" si="0"/>
        <v>53800</v>
      </c>
      <c r="M14" s="15">
        <f t="shared" si="0"/>
        <v>53320</v>
      </c>
      <c r="N14" s="15">
        <f t="shared" si="0"/>
        <v>147351</v>
      </c>
      <c r="O14" s="15">
        <f t="shared" si="0"/>
        <v>103265</v>
      </c>
      <c r="P14" s="15">
        <f>SUM(P16:P38)</f>
        <v>79156</v>
      </c>
      <c r="Q14" s="15">
        <f>SUM(Q16:Q38)</f>
        <v>71944</v>
      </c>
      <c r="R14" s="15">
        <f t="shared" si="0"/>
        <v>512</v>
      </c>
      <c r="S14" s="15">
        <f t="shared" si="0"/>
        <v>512</v>
      </c>
      <c r="T14" s="792" t="s">
        <v>974</v>
      </c>
    </row>
    <row r="15" spans="1:20" s="17" customFormat="1" ht="14.1" customHeight="1">
      <c r="A15" s="73"/>
      <c r="B15" s="72"/>
      <c r="C15" s="13"/>
      <c r="D15" s="13"/>
      <c r="E15" s="13"/>
      <c r="F15" s="13"/>
      <c r="G15" s="664"/>
      <c r="H15" s="167"/>
      <c r="I15" s="664"/>
      <c r="J15" s="13"/>
      <c r="K15" s="13"/>
      <c r="L15" s="13"/>
      <c r="M15" s="13"/>
      <c r="N15" s="13"/>
      <c r="O15" s="13"/>
      <c r="P15" s="13"/>
      <c r="Q15" s="13"/>
      <c r="R15" s="13"/>
      <c r="S15" s="13"/>
      <c r="T15" s="74"/>
    </row>
    <row r="16" spans="1:20" s="17" customFormat="1" ht="17.100000000000001" customHeight="1">
      <c r="A16" s="868" t="s">
        <v>113</v>
      </c>
      <c r="B16" s="55" t="s">
        <v>200</v>
      </c>
      <c r="C16" s="168">
        <f>SUM(E16,H16,J16,L16,N16,P16,R16)</f>
        <v>46329</v>
      </c>
      <c r="D16" s="169">
        <f>SUM(F16,I16,K16,M16,O16,Q16,S16)</f>
        <v>45869</v>
      </c>
      <c r="E16" s="498">
        <v>39657</v>
      </c>
      <c r="F16" s="498">
        <v>39657</v>
      </c>
      <c r="G16" s="868" t="s">
        <v>113</v>
      </c>
      <c r="H16" s="499">
        <v>0</v>
      </c>
      <c r="I16" s="500">
        <v>0</v>
      </c>
      <c r="J16" s="498">
        <v>1118</v>
      </c>
      <c r="K16" s="498">
        <v>658</v>
      </c>
      <c r="L16" s="498">
        <v>3319</v>
      </c>
      <c r="M16" s="498">
        <v>3319</v>
      </c>
      <c r="N16" s="498">
        <v>1402</v>
      </c>
      <c r="O16" s="498">
        <v>1402</v>
      </c>
      <c r="P16" s="498">
        <v>833</v>
      </c>
      <c r="Q16" s="498">
        <v>833</v>
      </c>
      <c r="R16" s="498">
        <v>0</v>
      </c>
      <c r="S16" s="501">
        <v>0</v>
      </c>
      <c r="T16" s="76" t="s">
        <v>200</v>
      </c>
    </row>
    <row r="17" spans="1:20" s="17" customFormat="1" ht="17.100000000000001" customHeight="1">
      <c r="A17" s="868" t="s">
        <v>115</v>
      </c>
      <c r="B17" s="55" t="s">
        <v>3</v>
      </c>
      <c r="C17" s="168">
        <f t="shared" ref="C17:D38" si="1">SUM(E17,H17,J17,L17,N17,P17,R17)</f>
        <v>64870</v>
      </c>
      <c r="D17" s="169">
        <f t="shared" si="1"/>
        <v>42549</v>
      </c>
      <c r="E17" s="498">
        <v>21219</v>
      </c>
      <c r="F17" s="498">
        <v>21219</v>
      </c>
      <c r="G17" s="868" t="s">
        <v>115</v>
      </c>
      <c r="H17" s="499">
        <v>0</v>
      </c>
      <c r="I17" s="500">
        <v>0</v>
      </c>
      <c r="J17" s="498">
        <v>13590</v>
      </c>
      <c r="K17" s="498">
        <v>3576</v>
      </c>
      <c r="L17" s="498">
        <v>210</v>
      </c>
      <c r="M17" s="498">
        <v>210</v>
      </c>
      <c r="N17" s="498">
        <v>24614</v>
      </c>
      <c r="O17" s="498">
        <v>16449</v>
      </c>
      <c r="P17" s="498">
        <v>5237</v>
      </c>
      <c r="Q17" s="498">
        <v>1095</v>
      </c>
      <c r="R17" s="498">
        <v>0</v>
      </c>
      <c r="S17" s="501">
        <v>0</v>
      </c>
      <c r="T17" s="76" t="s">
        <v>3</v>
      </c>
    </row>
    <row r="18" spans="1:20" s="17" customFormat="1" ht="17.100000000000001" customHeight="1">
      <c r="A18" s="868" t="s">
        <v>117</v>
      </c>
      <c r="B18" s="55" t="s">
        <v>4</v>
      </c>
      <c r="C18" s="168">
        <f t="shared" si="1"/>
        <v>54823</v>
      </c>
      <c r="D18" s="169">
        <f t="shared" si="1"/>
        <v>49644</v>
      </c>
      <c r="E18" s="498">
        <v>37541</v>
      </c>
      <c r="F18" s="498">
        <v>36218</v>
      </c>
      <c r="G18" s="868" t="s">
        <v>117</v>
      </c>
      <c r="H18" s="499">
        <v>0</v>
      </c>
      <c r="I18" s="500">
        <v>0</v>
      </c>
      <c r="J18" s="498">
        <v>5143</v>
      </c>
      <c r="K18" s="498">
        <v>1322</v>
      </c>
      <c r="L18" s="498">
        <v>0</v>
      </c>
      <c r="M18" s="498">
        <v>0</v>
      </c>
      <c r="N18" s="498">
        <v>4472</v>
      </c>
      <c r="O18" s="498">
        <v>4437</v>
      </c>
      <c r="P18" s="498">
        <v>7667</v>
      </c>
      <c r="Q18" s="498">
        <v>7667</v>
      </c>
      <c r="R18" s="498">
        <v>0</v>
      </c>
      <c r="S18" s="501">
        <v>0</v>
      </c>
      <c r="T18" s="76" t="s">
        <v>4</v>
      </c>
    </row>
    <row r="19" spans="1:20" s="17" customFormat="1" ht="17.100000000000001" customHeight="1">
      <c r="A19" s="868" t="s">
        <v>119</v>
      </c>
      <c r="B19" s="55" t="s">
        <v>5</v>
      </c>
      <c r="C19" s="168">
        <f t="shared" si="1"/>
        <v>51101</v>
      </c>
      <c r="D19" s="169">
        <f t="shared" si="1"/>
        <v>51101</v>
      </c>
      <c r="E19" s="498">
        <v>20779</v>
      </c>
      <c r="F19" s="498">
        <v>20779</v>
      </c>
      <c r="G19" s="868" t="s">
        <v>119</v>
      </c>
      <c r="H19" s="499">
        <v>0</v>
      </c>
      <c r="I19" s="500">
        <v>0</v>
      </c>
      <c r="J19" s="498">
        <v>0</v>
      </c>
      <c r="K19" s="498">
        <v>0</v>
      </c>
      <c r="L19" s="498">
        <v>18</v>
      </c>
      <c r="M19" s="498">
        <v>18</v>
      </c>
      <c r="N19" s="498">
        <v>14493</v>
      </c>
      <c r="O19" s="498">
        <v>14493</v>
      </c>
      <c r="P19" s="498">
        <v>15811</v>
      </c>
      <c r="Q19" s="498">
        <v>15811</v>
      </c>
      <c r="R19" s="498">
        <v>0</v>
      </c>
      <c r="S19" s="501">
        <v>0</v>
      </c>
      <c r="T19" s="76" t="s">
        <v>5</v>
      </c>
    </row>
    <row r="20" spans="1:20" s="17" customFormat="1" ht="17.100000000000001" customHeight="1">
      <c r="A20" s="868" t="s">
        <v>121</v>
      </c>
      <c r="B20" s="55" t="s">
        <v>6</v>
      </c>
      <c r="C20" s="168">
        <f t="shared" si="1"/>
        <v>46722</v>
      </c>
      <c r="D20" s="169">
        <f t="shared" si="1"/>
        <v>15709</v>
      </c>
      <c r="E20" s="498">
        <v>3174</v>
      </c>
      <c r="F20" s="498">
        <v>3174</v>
      </c>
      <c r="G20" s="868" t="s">
        <v>121</v>
      </c>
      <c r="H20" s="499">
        <v>0</v>
      </c>
      <c r="I20" s="500">
        <v>0</v>
      </c>
      <c r="J20" s="498">
        <v>1019</v>
      </c>
      <c r="K20" s="498">
        <v>0</v>
      </c>
      <c r="L20" s="498">
        <v>6545</v>
      </c>
      <c r="M20" s="498">
        <v>6065</v>
      </c>
      <c r="N20" s="498">
        <v>33139</v>
      </c>
      <c r="O20" s="498">
        <v>3625</v>
      </c>
      <c r="P20" s="498">
        <v>2845</v>
      </c>
      <c r="Q20" s="498">
        <v>2845</v>
      </c>
      <c r="R20" s="498">
        <v>0</v>
      </c>
      <c r="S20" s="501">
        <v>0</v>
      </c>
      <c r="T20" s="76" t="s">
        <v>6</v>
      </c>
    </row>
    <row r="21" spans="1:20" s="17" customFormat="1" ht="17.100000000000001" customHeight="1">
      <c r="A21" s="868" t="s">
        <v>123</v>
      </c>
      <c r="B21" s="55" t="s">
        <v>7</v>
      </c>
      <c r="C21" s="168">
        <f t="shared" si="1"/>
        <v>21850</v>
      </c>
      <c r="D21" s="169">
        <f t="shared" si="1"/>
        <v>17386</v>
      </c>
      <c r="E21" s="498">
        <v>14877</v>
      </c>
      <c r="F21" s="498">
        <v>14877</v>
      </c>
      <c r="G21" s="868" t="s">
        <v>123</v>
      </c>
      <c r="H21" s="499">
        <v>0</v>
      </c>
      <c r="I21" s="500">
        <v>0</v>
      </c>
      <c r="J21" s="498">
        <v>4684</v>
      </c>
      <c r="K21" s="498">
        <v>350</v>
      </c>
      <c r="L21" s="498">
        <v>0</v>
      </c>
      <c r="M21" s="498">
        <v>0</v>
      </c>
      <c r="N21" s="498">
        <v>1365</v>
      </c>
      <c r="O21" s="498">
        <v>1314</v>
      </c>
      <c r="P21" s="498">
        <v>924</v>
      </c>
      <c r="Q21" s="498">
        <v>845</v>
      </c>
      <c r="R21" s="498">
        <v>0</v>
      </c>
      <c r="S21" s="501">
        <v>0</v>
      </c>
      <c r="T21" s="76" t="s">
        <v>7</v>
      </c>
    </row>
    <row r="22" spans="1:20" s="17" customFormat="1" ht="17.100000000000001" customHeight="1">
      <c r="A22" s="868" t="s">
        <v>125</v>
      </c>
      <c r="B22" s="55" t="s">
        <v>201</v>
      </c>
      <c r="C22" s="168">
        <f t="shared" si="1"/>
        <v>135194</v>
      </c>
      <c r="D22" s="169">
        <f t="shared" si="1"/>
        <v>120757</v>
      </c>
      <c r="E22" s="498">
        <v>89816</v>
      </c>
      <c r="F22" s="498">
        <v>89816</v>
      </c>
      <c r="G22" s="868" t="s">
        <v>125</v>
      </c>
      <c r="H22" s="499">
        <v>0</v>
      </c>
      <c r="I22" s="500">
        <v>0</v>
      </c>
      <c r="J22" s="498">
        <v>17587</v>
      </c>
      <c r="K22" s="498">
        <v>3150</v>
      </c>
      <c r="L22" s="498">
        <v>3788</v>
      </c>
      <c r="M22" s="498">
        <v>3788</v>
      </c>
      <c r="N22" s="498">
        <v>19839</v>
      </c>
      <c r="O22" s="498">
        <v>19839</v>
      </c>
      <c r="P22" s="498">
        <v>4164</v>
      </c>
      <c r="Q22" s="498">
        <v>4164</v>
      </c>
      <c r="R22" s="498">
        <v>0</v>
      </c>
      <c r="S22" s="501">
        <v>0</v>
      </c>
      <c r="T22" s="76" t="s">
        <v>201</v>
      </c>
    </row>
    <row r="23" spans="1:20" s="17" customFormat="1" ht="17.100000000000001" customHeight="1">
      <c r="A23" s="868" t="s">
        <v>127</v>
      </c>
      <c r="B23" s="55" t="s">
        <v>9</v>
      </c>
      <c r="C23" s="168">
        <f t="shared" si="1"/>
        <v>75439</v>
      </c>
      <c r="D23" s="169">
        <f t="shared" si="1"/>
        <v>66100</v>
      </c>
      <c r="E23" s="498">
        <v>21457</v>
      </c>
      <c r="F23" s="498">
        <v>21457</v>
      </c>
      <c r="G23" s="868" t="s">
        <v>127</v>
      </c>
      <c r="H23" s="499">
        <v>0</v>
      </c>
      <c r="I23" s="500">
        <v>0</v>
      </c>
      <c r="J23" s="498">
        <v>9339</v>
      </c>
      <c r="K23" s="498">
        <v>0</v>
      </c>
      <c r="L23" s="498">
        <v>32608</v>
      </c>
      <c r="M23" s="498">
        <v>32608</v>
      </c>
      <c r="N23" s="498">
        <v>1124</v>
      </c>
      <c r="O23" s="498">
        <v>1124</v>
      </c>
      <c r="P23" s="498">
        <v>10813</v>
      </c>
      <c r="Q23" s="498">
        <v>10813</v>
      </c>
      <c r="R23" s="498">
        <v>98</v>
      </c>
      <c r="S23" s="501">
        <v>98</v>
      </c>
      <c r="T23" s="76" t="s">
        <v>9</v>
      </c>
    </row>
    <row r="24" spans="1:20" s="17" customFormat="1" ht="17.100000000000001" customHeight="1">
      <c r="A24" s="868" t="s">
        <v>129</v>
      </c>
      <c r="B24" s="55" t="s">
        <v>10</v>
      </c>
      <c r="C24" s="168">
        <f t="shared" si="1"/>
        <v>75181</v>
      </c>
      <c r="D24" s="169">
        <f t="shared" si="1"/>
        <v>56676</v>
      </c>
      <c r="E24" s="498">
        <v>33620</v>
      </c>
      <c r="F24" s="498">
        <v>31415</v>
      </c>
      <c r="G24" s="868" t="s">
        <v>129</v>
      </c>
      <c r="H24" s="499">
        <v>0</v>
      </c>
      <c r="I24" s="500">
        <v>0</v>
      </c>
      <c r="J24" s="498">
        <v>34000</v>
      </c>
      <c r="K24" s="498">
        <v>17700</v>
      </c>
      <c r="L24" s="498">
        <v>0</v>
      </c>
      <c r="M24" s="498">
        <v>0</v>
      </c>
      <c r="N24" s="498">
        <v>5400</v>
      </c>
      <c r="O24" s="498">
        <v>5400</v>
      </c>
      <c r="P24" s="498">
        <v>2161</v>
      </c>
      <c r="Q24" s="498">
        <v>2161</v>
      </c>
      <c r="R24" s="498">
        <v>0</v>
      </c>
      <c r="S24" s="501">
        <v>0</v>
      </c>
      <c r="T24" s="76" t="s">
        <v>10</v>
      </c>
    </row>
    <row r="25" spans="1:20" s="17" customFormat="1" ht="17.100000000000001" customHeight="1">
      <c r="A25" s="868" t="s">
        <v>131</v>
      </c>
      <c r="B25" s="55" t="s">
        <v>196</v>
      </c>
      <c r="C25" s="168">
        <f t="shared" si="1"/>
        <v>19962</v>
      </c>
      <c r="D25" s="169">
        <f t="shared" si="1"/>
        <v>13984</v>
      </c>
      <c r="E25" s="498">
        <v>0</v>
      </c>
      <c r="F25" s="498">
        <v>0</v>
      </c>
      <c r="G25" s="868" t="s">
        <v>131</v>
      </c>
      <c r="H25" s="499">
        <v>0</v>
      </c>
      <c r="I25" s="500">
        <v>0</v>
      </c>
      <c r="J25" s="498">
        <v>5987</v>
      </c>
      <c r="K25" s="498">
        <v>9</v>
      </c>
      <c r="L25" s="498">
        <v>27</v>
      </c>
      <c r="M25" s="498">
        <v>27</v>
      </c>
      <c r="N25" s="498">
        <v>13948</v>
      </c>
      <c r="O25" s="498">
        <v>13948</v>
      </c>
      <c r="P25" s="498">
        <v>0</v>
      </c>
      <c r="Q25" s="498">
        <v>0</v>
      </c>
      <c r="R25" s="498">
        <v>0</v>
      </c>
      <c r="S25" s="501">
        <v>0</v>
      </c>
      <c r="T25" s="76" t="s">
        <v>196</v>
      </c>
    </row>
    <row r="26" spans="1:20" s="17" customFormat="1" ht="17.100000000000001" customHeight="1">
      <c r="A26" s="868" t="s">
        <v>133</v>
      </c>
      <c r="B26" s="55" t="s">
        <v>12</v>
      </c>
      <c r="C26" s="168">
        <f t="shared" si="1"/>
        <v>27533</v>
      </c>
      <c r="D26" s="169">
        <f t="shared" si="1"/>
        <v>20978</v>
      </c>
      <c r="E26" s="498">
        <v>15573</v>
      </c>
      <c r="F26" s="498">
        <v>15573</v>
      </c>
      <c r="G26" s="868" t="s">
        <v>133</v>
      </c>
      <c r="H26" s="499">
        <v>0</v>
      </c>
      <c r="I26" s="500">
        <v>0</v>
      </c>
      <c r="J26" s="498">
        <v>3616</v>
      </c>
      <c r="K26" s="498">
        <v>0</v>
      </c>
      <c r="L26" s="498">
        <v>2375</v>
      </c>
      <c r="M26" s="498">
        <v>2375</v>
      </c>
      <c r="N26" s="498">
        <v>2477</v>
      </c>
      <c r="O26" s="498">
        <v>1937</v>
      </c>
      <c r="P26" s="498">
        <v>3492</v>
      </c>
      <c r="Q26" s="498">
        <v>1093</v>
      </c>
      <c r="R26" s="498">
        <v>0</v>
      </c>
      <c r="S26" s="501">
        <v>0</v>
      </c>
      <c r="T26" s="76" t="s">
        <v>12</v>
      </c>
    </row>
    <row r="27" spans="1:20" s="17" customFormat="1" ht="17.100000000000001" customHeight="1">
      <c r="A27" s="868" t="s">
        <v>135</v>
      </c>
      <c r="B27" s="55" t="s">
        <v>401</v>
      </c>
      <c r="C27" s="168">
        <f t="shared" si="1"/>
        <v>37249</v>
      </c>
      <c r="D27" s="169">
        <f t="shared" si="1"/>
        <v>20850</v>
      </c>
      <c r="E27" s="498">
        <v>13972</v>
      </c>
      <c r="F27" s="498">
        <v>13972</v>
      </c>
      <c r="G27" s="868" t="s">
        <v>135</v>
      </c>
      <c r="H27" s="499">
        <v>0</v>
      </c>
      <c r="I27" s="500">
        <v>0</v>
      </c>
      <c r="J27" s="498">
        <v>18516</v>
      </c>
      <c r="K27" s="498">
        <v>2736</v>
      </c>
      <c r="L27" s="498">
        <v>0</v>
      </c>
      <c r="M27" s="498">
        <v>0</v>
      </c>
      <c r="N27" s="498">
        <v>1765</v>
      </c>
      <c r="O27" s="498">
        <v>1146</v>
      </c>
      <c r="P27" s="498">
        <v>2996</v>
      </c>
      <c r="Q27" s="498">
        <v>2996</v>
      </c>
      <c r="R27" s="498">
        <v>0</v>
      </c>
      <c r="S27" s="501">
        <v>0</v>
      </c>
      <c r="T27" s="76" t="s">
        <v>401</v>
      </c>
    </row>
    <row r="28" spans="1:20" s="17" customFormat="1" ht="17.100000000000001" customHeight="1">
      <c r="A28" s="868" t="s">
        <v>137</v>
      </c>
      <c r="B28" s="55" t="s">
        <v>14</v>
      </c>
      <c r="C28" s="168">
        <f t="shared" si="1"/>
        <v>24957</v>
      </c>
      <c r="D28" s="169">
        <f t="shared" si="1"/>
        <v>18051</v>
      </c>
      <c r="E28" s="498">
        <v>13490</v>
      </c>
      <c r="F28" s="498">
        <v>13490</v>
      </c>
      <c r="G28" s="868" t="s">
        <v>137</v>
      </c>
      <c r="H28" s="499">
        <v>546</v>
      </c>
      <c r="I28" s="500">
        <v>546</v>
      </c>
      <c r="J28" s="498">
        <v>8506</v>
      </c>
      <c r="K28" s="498">
        <v>1600</v>
      </c>
      <c r="L28" s="498">
        <v>0</v>
      </c>
      <c r="M28" s="498">
        <v>0</v>
      </c>
      <c r="N28" s="498">
        <v>488</v>
      </c>
      <c r="O28" s="498">
        <v>488</v>
      </c>
      <c r="P28" s="498">
        <v>1927</v>
      </c>
      <c r="Q28" s="498">
        <v>1927</v>
      </c>
      <c r="R28" s="498">
        <v>0</v>
      </c>
      <c r="S28" s="501">
        <v>0</v>
      </c>
      <c r="T28" s="76" t="s">
        <v>14</v>
      </c>
    </row>
    <row r="29" spans="1:20" s="17" customFormat="1" ht="17.100000000000001" customHeight="1">
      <c r="A29" s="868" t="s">
        <v>139</v>
      </c>
      <c r="B29" s="55" t="s">
        <v>15</v>
      </c>
      <c r="C29" s="168">
        <f t="shared" si="1"/>
        <v>16655</v>
      </c>
      <c r="D29" s="169">
        <f t="shared" si="1"/>
        <v>11529</v>
      </c>
      <c r="E29" s="498">
        <v>7424</v>
      </c>
      <c r="F29" s="498">
        <v>7424</v>
      </c>
      <c r="G29" s="868" t="s">
        <v>139</v>
      </c>
      <c r="H29" s="499">
        <v>0</v>
      </c>
      <c r="I29" s="500">
        <v>0</v>
      </c>
      <c r="J29" s="498">
        <v>6470</v>
      </c>
      <c r="K29" s="498">
        <v>1344</v>
      </c>
      <c r="L29" s="498">
        <v>0</v>
      </c>
      <c r="M29" s="498">
        <v>0</v>
      </c>
      <c r="N29" s="498">
        <v>0</v>
      </c>
      <c r="O29" s="498">
        <v>0</v>
      </c>
      <c r="P29" s="498">
        <v>2347</v>
      </c>
      <c r="Q29" s="498">
        <v>2347</v>
      </c>
      <c r="R29" s="498">
        <v>414</v>
      </c>
      <c r="S29" s="501">
        <v>414</v>
      </c>
      <c r="T29" s="76" t="s">
        <v>15</v>
      </c>
    </row>
    <row r="30" spans="1:20" s="17" customFormat="1" ht="17.100000000000001" customHeight="1">
      <c r="A30" s="868" t="s">
        <v>141</v>
      </c>
      <c r="B30" s="55" t="s">
        <v>16</v>
      </c>
      <c r="C30" s="168">
        <f t="shared" si="1"/>
        <v>16469</v>
      </c>
      <c r="D30" s="169">
        <f t="shared" si="1"/>
        <v>10856</v>
      </c>
      <c r="E30" s="498">
        <v>4455</v>
      </c>
      <c r="F30" s="498">
        <v>4455</v>
      </c>
      <c r="G30" s="868" t="s">
        <v>141</v>
      </c>
      <c r="H30" s="499">
        <v>0</v>
      </c>
      <c r="I30" s="500">
        <v>0</v>
      </c>
      <c r="J30" s="498">
        <v>5000</v>
      </c>
      <c r="K30" s="498">
        <v>0</v>
      </c>
      <c r="L30" s="498">
        <v>0</v>
      </c>
      <c r="M30" s="498">
        <v>0</v>
      </c>
      <c r="N30" s="498">
        <v>2644</v>
      </c>
      <c r="O30" s="498">
        <v>2031</v>
      </c>
      <c r="P30" s="498">
        <v>4370</v>
      </c>
      <c r="Q30" s="498">
        <v>4370</v>
      </c>
      <c r="R30" s="498">
        <v>0</v>
      </c>
      <c r="S30" s="501">
        <v>0</v>
      </c>
      <c r="T30" s="76" t="s">
        <v>16</v>
      </c>
    </row>
    <row r="31" spans="1:20" s="17" customFormat="1" ht="17.100000000000001" customHeight="1">
      <c r="A31" s="868" t="s">
        <v>143</v>
      </c>
      <c r="B31" s="55" t="s">
        <v>405</v>
      </c>
      <c r="C31" s="168">
        <f t="shared" si="1"/>
        <v>13957</v>
      </c>
      <c r="D31" s="169">
        <f t="shared" si="1"/>
        <v>11674</v>
      </c>
      <c r="E31" s="498">
        <v>7229</v>
      </c>
      <c r="F31" s="498">
        <v>7229</v>
      </c>
      <c r="G31" s="868" t="s">
        <v>143</v>
      </c>
      <c r="H31" s="499">
        <v>11</v>
      </c>
      <c r="I31" s="500">
        <v>11</v>
      </c>
      <c r="J31" s="498">
        <v>78</v>
      </c>
      <c r="K31" s="498">
        <v>78</v>
      </c>
      <c r="L31" s="498">
        <v>0</v>
      </c>
      <c r="M31" s="498">
        <v>0</v>
      </c>
      <c r="N31" s="498">
        <v>5565</v>
      </c>
      <c r="O31" s="498">
        <v>3282</v>
      </c>
      <c r="P31" s="498">
        <v>1074</v>
      </c>
      <c r="Q31" s="498">
        <v>1074</v>
      </c>
      <c r="R31" s="498">
        <v>0</v>
      </c>
      <c r="S31" s="847">
        <v>0</v>
      </c>
      <c r="T31" s="76" t="s">
        <v>405</v>
      </c>
    </row>
    <row r="32" spans="1:20" s="17" customFormat="1" ht="17.100000000000001" customHeight="1">
      <c r="A32" s="868" t="s">
        <v>145</v>
      </c>
      <c r="B32" s="55" t="s">
        <v>18</v>
      </c>
      <c r="C32" s="168">
        <f t="shared" si="1"/>
        <v>14136</v>
      </c>
      <c r="D32" s="169">
        <f t="shared" si="1"/>
        <v>8341</v>
      </c>
      <c r="E32" s="498">
        <v>0</v>
      </c>
      <c r="F32" s="498">
        <v>0</v>
      </c>
      <c r="G32" s="868" t="s">
        <v>145</v>
      </c>
      <c r="H32" s="499">
        <v>0</v>
      </c>
      <c r="I32" s="500">
        <v>0</v>
      </c>
      <c r="J32" s="498">
        <v>5056</v>
      </c>
      <c r="K32" s="498">
        <v>490</v>
      </c>
      <c r="L32" s="498">
        <v>542</v>
      </c>
      <c r="M32" s="498">
        <v>542</v>
      </c>
      <c r="N32" s="498">
        <v>3409</v>
      </c>
      <c r="O32" s="498">
        <v>2180</v>
      </c>
      <c r="P32" s="498">
        <v>5129</v>
      </c>
      <c r="Q32" s="498">
        <v>5129</v>
      </c>
      <c r="R32" s="498">
        <v>0</v>
      </c>
      <c r="S32" s="501">
        <v>0</v>
      </c>
      <c r="T32" s="76" t="s">
        <v>18</v>
      </c>
    </row>
    <row r="33" spans="1:20" s="17" customFormat="1" ht="17.100000000000001" customHeight="1">
      <c r="A33" s="868" t="s">
        <v>147</v>
      </c>
      <c r="B33" s="55" t="s">
        <v>19</v>
      </c>
      <c r="C33" s="168">
        <f t="shared" si="1"/>
        <v>25750</v>
      </c>
      <c r="D33" s="169">
        <f t="shared" si="1"/>
        <v>21734</v>
      </c>
      <c r="E33" s="498">
        <v>13528</v>
      </c>
      <c r="F33" s="498">
        <v>13528</v>
      </c>
      <c r="G33" s="868" t="s">
        <v>147</v>
      </c>
      <c r="H33" s="499">
        <v>0</v>
      </c>
      <c r="I33" s="500">
        <v>0</v>
      </c>
      <c r="J33" s="498">
        <v>4133</v>
      </c>
      <c r="K33" s="498">
        <v>117</v>
      </c>
      <c r="L33" s="498">
        <v>0</v>
      </c>
      <c r="M33" s="498">
        <v>0</v>
      </c>
      <c r="N33" s="498">
        <v>7072</v>
      </c>
      <c r="O33" s="498">
        <v>7072</v>
      </c>
      <c r="P33" s="498">
        <v>1017</v>
      </c>
      <c r="Q33" s="498">
        <v>1017</v>
      </c>
      <c r="R33" s="498">
        <v>0</v>
      </c>
      <c r="S33" s="501">
        <v>0</v>
      </c>
      <c r="T33" s="76" t="s">
        <v>19</v>
      </c>
    </row>
    <row r="34" spans="1:20" s="17" customFormat="1" ht="17.100000000000001" customHeight="1">
      <c r="A34" s="868" t="s">
        <v>149</v>
      </c>
      <c r="B34" s="55" t="s">
        <v>203</v>
      </c>
      <c r="C34" s="168">
        <f t="shared" si="1"/>
        <v>13630</v>
      </c>
      <c r="D34" s="169">
        <f t="shared" si="1"/>
        <v>15288</v>
      </c>
      <c r="E34" s="498">
        <v>2351</v>
      </c>
      <c r="F34" s="498">
        <v>2351</v>
      </c>
      <c r="G34" s="868" t="s">
        <v>149</v>
      </c>
      <c r="H34" s="499">
        <v>0</v>
      </c>
      <c r="I34" s="500">
        <v>0</v>
      </c>
      <c r="J34" s="498">
        <v>9124</v>
      </c>
      <c r="K34" s="498">
        <v>11021</v>
      </c>
      <c r="L34" s="498">
        <v>0</v>
      </c>
      <c r="M34" s="498">
        <v>0</v>
      </c>
      <c r="N34" s="498">
        <v>711</v>
      </c>
      <c r="O34" s="498">
        <v>472</v>
      </c>
      <c r="P34" s="498">
        <v>1444</v>
      </c>
      <c r="Q34" s="498">
        <v>1444</v>
      </c>
      <c r="R34" s="498">
        <v>0</v>
      </c>
      <c r="S34" s="501">
        <v>0</v>
      </c>
      <c r="T34" s="76" t="s">
        <v>203</v>
      </c>
    </row>
    <row r="35" spans="1:20" s="17" customFormat="1" ht="17.100000000000001" customHeight="1">
      <c r="A35" s="868" t="s">
        <v>151</v>
      </c>
      <c r="B35" s="55" t="s">
        <v>21</v>
      </c>
      <c r="C35" s="168">
        <f t="shared" si="1"/>
        <v>34527</v>
      </c>
      <c r="D35" s="169">
        <f t="shared" si="1"/>
        <v>25314</v>
      </c>
      <c r="E35" s="498">
        <v>19326</v>
      </c>
      <c r="F35" s="498">
        <v>19326</v>
      </c>
      <c r="G35" s="868" t="s">
        <v>151</v>
      </c>
      <c r="H35" s="499">
        <v>0</v>
      </c>
      <c r="I35" s="500">
        <v>0</v>
      </c>
      <c r="J35" s="498">
        <v>9213</v>
      </c>
      <c r="K35" s="498">
        <v>0</v>
      </c>
      <c r="L35" s="498">
        <v>4368</v>
      </c>
      <c r="M35" s="498">
        <v>4368</v>
      </c>
      <c r="N35" s="498">
        <v>0</v>
      </c>
      <c r="O35" s="498">
        <v>0</v>
      </c>
      <c r="P35" s="498">
        <v>1620</v>
      </c>
      <c r="Q35" s="498">
        <v>1620</v>
      </c>
      <c r="R35" s="498">
        <v>0</v>
      </c>
      <c r="S35" s="501">
        <v>0</v>
      </c>
      <c r="T35" s="76" t="s">
        <v>21</v>
      </c>
    </row>
    <row r="36" spans="1:20" s="17" customFormat="1" ht="17.100000000000001" customHeight="1">
      <c r="A36" s="868" t="s">
        <v>153</v>
      </c>
      <c r="B36" s="55" t="s">
        <v>204</v>
      </c>
      <c r="C36" s="168">
        <f t="shared" si="1"/>
        <v>43211</v>
      </c>
      <c r="D36" s="169">
        <f t="shared" si="1"/>
        <v>29674</v>
      </c>
      <c r="E36" s="498">
        <v>27181</v>
      </c>
      <c r="F36" s="498">
        <v>21019</v>
      </c>
      <c r="G36" s="868" t="s">
        <v>153</v>
      </c>
      <c r="H36" s="499">
        <v>0</v>
      </c>
      <c r="I36" s="500">
        <v>0</v>
      </c>
      <c r="J36" s="498">
        <v>10762</v>
      </c>
      <c r="K36" s="498">
        <v>4684</v>
      </c>
      <c r="L36" s="498">
        <v>0</v>
      </c>
      <c r="M36" s="498">
        <v>0</v>
      </c>
      <c r="N36" s="498">
        <v>3399</v>
      </c>
      <c r="O36" s="498">
        <v>2601</v>
      </c>
      <c r="P36" s="498">
        <v>1869</v>
      </c>
      <c r="Q36" s="498">
        <v>1370</v>
      </c>
      <c r="R36" s="498">
        <v>0</v>
      </c>
      <c r="S36" s="501">
        <v>0</v>
      </c>
      <c r="T36" s="76" t="s">
        <v>204</v>
      </c>
    </row>
    <row r="37" spans="1:20" s="17" customFormat="1" ht="17.100000000000001" customHeight="1">
      <c r="A37" s="868" t="s">
        <v>155</v>
      </c>
      <c r="B37" s="55" t="s">
        <v>23</v>
      </c>
      <c r="C37" s="168">
        <f t="shared" si="1"/>
        <v>28299</v>
      </c>
      <c r="D37" s="169">
        <f t="shared" si="1"/>
        <v>7584</v>
      </c>
      <c r="E37" s="498">
        <v>2645</v>
      </c>
      <c r="F37" s="498">
        <v>2645</v>
      </c>
      <c r="G37" s="868" t="s">
        <v>155</v>
      </c>
      <c r="H37" s="499">
        <v>0</v>
      </c>
      <c r="I37" s="500">
        <v>0</v>
      </c>
      <c r="J37" s="498">
        <v>24213</v>
      </c>
      <c r="K37" s="498">
        <v>3591</v>
      </c>
      <c r="L37" s="498">
        <v>0</v>
      </c>
      <c r="M37" s="498">
        <v>0</v>
      </c>
      <c r="N37" s="498">
        <v>25</v>
      </c>
      <c r="O37" s="498">
        <v>25</v>
      </c>
      <c r="P37" s="498">
        <v>1416</v>
      </c>
      <c r="Q37" s="498">
        <v>1323</v>
      </c>
      <c r="R37" s="498">
        <v>0</v>
      </c>
      <c r="S37" s="501">
        <v>0</v>
      </c>
      <c r="T37" s="76" t="s">
        <v>23</v>
      </c>
    </row>
    <row r="38" spans="1:20" s="17" customFormat="1" ht="17.100000000000001" customHeight="1" thickBot="1">
      <c r="A38" s="170" t="s">
        <v>157</v>
      </c>
      <c r="B38" s="171" t="s">
        <v>24</v>
      </c>
      <c r="C38" s="872">
        <f t="shared" si="1"/>
        <v>1343</v>
      </c>
      <c r="D38" s="497">
        <f t="shared" si="1"/>
        <v>0</v>
      </c>
      <c r="E38" s="803">
        <v>0</v>
      </c>
      <c r="F38" s="803">
        <v>0</v>
      </c>
      <c r="G38" s="170" t="s">
        <v>157</v>
      </c>
      <c r="H38" s="804">
        <v>0</v>
      </c>
      <c r="I38" s="803">
        <v>0</v>
      </c>
      <c r="J38" s="803">
        <v>1343</v>
      </c>
      <c r="K38" s="803">
        <v>0</v>
      </c>
      <c r="L38" s="803">
        <v>0</v>
      </c>
      <c r="M38" s="803">
        <v>0</v>
      </c>
      <c r="N38" s="803">
        <v>0</v>
      </c>
      <c r="O38" s="803">
        <v>0</v>
      </c>
      <c r="P38" s="803">
        <v>0</v>
      </c>
      <c r="Q38" s="803">
        <v>0</v>
      </c>
      <c r="R38" s="803">
        <v>0</v>
      </c>
      <c r="S38" s="805">
        <v>0</v>
      </c>
      <c r="T38" s="810" t="s">
        <v>24</v>
      </c>
    </row>
    <row r="39" spans="1:20" s="19" customFormat="1" ht="11.1" customHeight="1">
      <c r="A39" s="19" t="s">
        <v>447</v>
      </c>
      <c r="C39" s="172"/>
      <c r="D39" s="172"/>
      <c r="E39" s="172"/>
      <c r="F39" s="21" t="s">
        <v>497</v>
      </c>
      <c r="G39" s="19" t="s">
        <v>447</v>
      </c>
      <c r="L39" s="84"/>
      <c r="R39" s="173"/>
      <c r="T39" s="21" t="s">
        <v>497</v>
      </c>
    </row>
    <row r="40" spans="1:20" s="141" customFormat="1" ht="10.5">
      <c r="A40" s="141" t="s">
        <v>429</v>
      </c>
      <c r="C40" s="152"/>
      <c r="D40" s="152"/>
      <c r="E40" s="152"/>
      <c r="F40" s="174"/>
      <c r="G40" s="141" t="s">
        <v>429</v>
      </c>
      <c r="H40" s="174"/>
      <c r="I40" s="174"/>
      <c r="J40" s="174"/>
      <c r="K40" s="174"/>
      <c r="L40" s="175"/>
      <c r="N40" s="174"/>
      <c r="O40" s="174"/>
      <c r="P40" s="174"/>
      <c r="Q40" s="174"/>
      <c r="S40" s="174"/>
    </row>
    <row r="41" spans="1:20" s="17" customFormat="1" ht="11.25">
      <c r="A41" s="141" t="s">
        <v>586</v>
      </c>
      <c r="C41" s="80"/>
      <c r="D41" s="80"/>
      <c r="E41" s="80"/>
      <c r="G41" s="141" t="s">
        <v>587</v>
      </c>
      <c r="L41" s="87"/>
    </row>
    <row r="42" spans="1:20" s="17" customFormat="1" ht="11.25">
      <c r="C42" s="80"/>
      <c r="D42" s="80"/>
      <c r="E42" s="80"/>
      <c r="L42" s="87"/>
    </row>
    <row r="43" spans="1:20" s="17" customFormat="1" ht="11.25">
      <c r="C43" s="80"/>
      <c r="D43" s="80"/>
      <c r="E43" s="80"/>
      <c r="L43" s="87"/>
    </row>
    <row r="44" spans="1:20" s="17" customFormat="1" ht="11.25">
      <c r="C44" s="80"/>
      <c r="D44" s="80"/>
      <c r="E44" s="80"/>
      <c r="L44" s="87"/>
    </row>
    <row r="45" spans="1:20" s="17" customFormat="1" ht="11.25">
      <c r="C45" s="80"/>
      <c r="D45" s="80"/>
      <c r="E45" s="80"/>
      <c r="L45" s="87"/>
    </row>
    <row r="46" spans="1:20" s="17" customFormat="1" ht="11.25">
      <c r="C46" s="80"/>
      <c r="D46" s="80"/>
      <c r="E46" s="80"/>
      <c r="L46" s="87"/>
    </row>
    <row r="47" spans="1:20" s="17" customFormat="1" ht="11.25">
      <c r="C47" s="80"/>
      <c r="D47" s="80"/>
      <c r="E47" s="80"/>
      <c r="L47" s="87"/>
    </row>
    <row r="48" spans="1:20" s="17" customFormat="1" ht="11.25">
      <c r="C48" s="80"/>
      <c r="D48" s="80"/>
      <c r="E48" s="80"/>
      <c r="L48" s="87"/>
    </row>
    <row r="49" spans="3:12" s="17" customFormat="1" ht="11.25">
      <c r="C49" s="80"/>
      <c r="D49" s="80"/>
      <c r="E49" s="80"/>
      <c r="L49" s="87"/>
    </row>
    <row r="50" spans="3:12" s="17" customFormat="1" ht="11.25">
      <c r="C50" s="80"/>
      <c r="D50" s="80"/>
      <c r="E50" s="80"/>
      <c r="L50" s="87"/>
    </row>
    <row r="51" spans="3:12" s="17" customFormat="1" ht="11.25">
      <c r="C51" s="80"/>
      <c r="D51" s="80"/>
      <c r="E51" s="80"/>
      <c r="L51" s="87"/>
    </row>
    <row r="52" spans="3:12" s="17" customFormat="1" ht="11.25">
      <c r="C52" s="80"/>
      <c r="D52" s="80"/>
      <c r="E52" s="80"/>
      <c r="L52" s="87"/>
    </row>
    <row r="53" spans="3:12" s="17" customFormat="1" ht="11.25">
      <c r="C53" s="80"/>
      <c r="D53" s="80"/>
      <c r="E53" s="80"/>
      <c r="L53" s="87"/>
    </row>
    <row r="54" spans="3:12" s="17" customFormat="1" ht="11.25">
      <c r="C54" s="80"/>
      <c r="D54" s="80"/>
      <c r="E54" s="80"/>
      <c r="L54" s="87"/>
    </row>
    <row r="55" spans="3:12" s="17" customFormat="1" ht="11.25">
      <c r="C55" s="80"/>
      <c r="D55" s="80"/>
      <c r="E55" s="80"/>
      <c r="L55" s="87"/>
    </row>
    <row r="56" spans="3:12" s="17" customFormat="1" ht="11.25">
      <c r="C56" s="80"/>
      <c r="D56" s="80"/>
      <c r="E56" s="80"/>
      <c r="L56" s="87"/>
    </row>
    <row r="57" spans="3:12" s="17" customFormat="1" ht="11.25">
      <c r="C57" s="80"/>
      <c r="D57" s="80"/>
      <c r="E57" s="80"/>
      <c r="L57" s="87"/>
    </row>
    <row r="58" spans="3:12" s="17" customFormat="1" ht="11.25">
      <c r="C58" s="80"/>
      <c r="D58" s="80"/>
      <c r="E58" s="80"/>
      <c r="L58" s="87"/>
    </row>
    <row r="59" spans="3:12" s="17" customFormat="1" ht="11.25">
      <c r="C59" s="80"/>
      <c r="D59" s="80"/>
      <c r="E59" s="80"/>
      <c r="L59" s="87"/>
    </row>
    <row r="60" spans="3:12" s="17" customFormat="1" ht="11.25">
      <c r="C60" s="80"/>
      <c r="D60" s="80"/>
      <c r="E60" s="80"/>
      <c r="L60" s="87"/>
    </row>
    <row r="61" spans="3:12" s="17" customFormat="1" ht="11.25">
      <c r="C61" s="80"/>
      <c r="D61" s="80"/>
      <c r="E61" s="80"/>
      <c r="L61" s="87"/>
    </row>
    <row r="62" spans="3:12" s="17" customFormat="1" ht="11.25">
      <c r="C62" s="80"/>
      <c r="D62" s="80"/>
      <c r="E62" s="80"/>
      <c r="L62" s="87"/>
    </row>
    <row r="63" spans="3:12" s="17" customFormat="1" ht="11.25">
      <c r="C63" s="80"/>
      <c r="D63" s="80"/>
      <c r="E63" s="80"/>
      <c r="L63" s="87"/>
    </row>
    <row r="64" spans="3:12" s="17" customFormat="1" ht="11.25">
      <c r="C64" s="80"/>
      <c r="D64" s="80"/>
      <c r="E64" s="80"/>
      <c r="L64" s="87"/>
    </row>
    <row r="65" spans="3:12" s="17" customFormat="1" ht="11.25">
      <c r="C65" s="80"/>
      <c r="D65" s="80"/>
      <c r="E65" s="80"/>
      <c r="L65" s="80"/>
    </row>
    <row r="66" spans="3:12" s="17" customFormat="1" ht="11.25">
      <c r="C66" s="80"/>
      <c r="D66" s="80"/>
      <c r="E66" s="80"/>
      <c r="L66" s="80"/>
    </row>
    <row r="67" spans="3:12" s="17" customFormat="1" ht="11.25">
      <c r="C67" s="80"/>
      <c r="D67" s="80"/>
      <c r="E67" s="80"/>
      <c r="L67" s="80"/>
    </row>
    <row r="68" spans="3:12" s="17" customFormat="1" ht="11.25">
      <c r="C68" s="80"/>
      <c r="D68" s="80"/>
      <c r="E68" s="80"/>
      <c r="L68" s="80"/>
    </row>
    <row r="69" spans="3:12" s="17" customFormat="1" ht="11.25">
      <c r="C69" s="80"/>
      <c r="D69" s="80"/>
      <c r="E69" s="80"/>
      <c r="L69" s="80"/>
    </row>
    <row r="70" spans="3:12" s="17" customFormat="1" ht="11.25">
      <c r="C70" s="80"/>
      <c r="D70" s="80"/>
      <c r="E70" s="80"/>
      <c r="L70" s="80"/>
    </row>
    <row r="71" spans="3:12" s="17" customFormat="1" ht="11.25">
      <c r="C71" s="80"/>
      <c r="D71" s="80"/>
      <c r="E71" s="80"/>
      <c r="L71" s="80"/>
    </row>
    <row r="72" spans="3:12" s="17" customFormat="1" ht="11.25">
      <c r="C72" s="80"/>
      <c r="D72" s="80"/>
      <c r="E72" s="80"/>
      <c r="L72" s="80"/>
    </row>
    <row r="73" spans="3:12" s="17" customFormat="1" ht="11.25">
      <c r="C73" s="80"/>
      <c r="D73" s="80"/>
      <c r="E73" s="80"/>
      <c r="L73" s="80"/>
    </row>
    <row r="74" spans="3:12" s="17" customFormat="1" ht="11.25">
      <c r="C74" s="80"/>
      <c r="D74" s="80"/>
      <c r="E74" s="80"/>
      <c r="L74" s="80"/>
    </row>
    <row r="75" spans="3:12" s="17" customFormat="1" ht="11.25">
      <c r="C75" s="80"/>
      <c r="D75" s="80"/>
      <c r="E75" s="80"/>
      <c r="L75" s="80"/>
    </row>
    <row r="76" spans="3:12" s="17" customFormat="1" ht="11.25">
      <c r="C76" s="80"/>
      <c r="D76" s="80"/>
      <c r="E76" s="80"/>
      <c r="L76" s="80"/>
    </row>
    <row r="77" spans="3:12" s="17" customFormat="1" ht="11.25">
      <c r="C77" s="80"/>
      <c r="D77" s="80"/>
      <c r="E77" s="80"/>
      <c r="L77" s="80"/>
    </row>
    <row r="78" spans="3:12" s="17" customFormat="1" ht="11.25">
      <c r="C78" s="80"/>
      <c r="D78" s="80"/>
      <c r="E78" s="80"/>
      <c r="L78" s="80"/>
    </row>
    <row r="79" spans="3:12" s="17" customFormat="1" ht="11.25">
      <c r="C79" s="80"/>
      <c r="D79" s="80"/>
      <c r="E79" s="80"/>
      <c r="L79" s="80"/>
    </row>
    <row r="80" spans="3:12" s="17" customFormat="1" ht="11.25">
      <c r="C80" s="80"/>
      <c r="D80" s="80"/>
      <c r="E80" s="80"/>
      <c r="L80" s="80"/>
    </row>
    <row r="81" spans="3:12" s="17" customFormat="1" ht="11.25">
      <c r="C81" s="80"/>
      <c r="D81" s="80"/>
      <c r="E81" s="80"/>
      <c r="L81" s="80"/>
    </row>
    <row r="82" spans="3:12" s="17" customFormat="1" ht="11.25">
      <c r="C82" s="80"/>
      <c r="D82" s="80"/>
      <c r="E82" s="80"/>
      <c r="L82" s="80"/>
    </row>
    <row r="83" spans="3:12" s="17" customFormat="1" ht="11.25">
      <c r="C83" s="80"/>
      <c r="D83" s="80"/>
      <c r="E83" s="80"/>
      <c r="L83" s="80"/>
    </row>
    <row r="84" spans="3:12" s="17" customFormat="1" ht="11.25">
      <c r="C84" s="80"/>
      <c r="D84" s="80"/>
      <c r="E84" s="80"/>
      <c r="L84" s="80"/>
    </row>
    <row r="85" spans="3:12" s="17" customFormat="1" ht="11.25">
      <c r="C85" s="80"/>
      <c r="D85" s="80"/>
      <c r="E85" s="80"/>
      <c r="L85" s="80"/>
    </row>
    <row r="86" spans="3:12" s="17" customFormat="1" ht="11.25">
      <c r="C86" s="80"/>
      <c r="D86" s="80"/>
      <c r="E86" s="80"/>
      <c r="L86" s="80"/>
    </row>
    <row r="87" spans="3:12" s="17" customFormat="1" ht="11.25">
      <c r="C87" s="80"/>
      <c r="D87" s="80"/>
      <c r="E87" s="80"/>
      <c r="L87" s="80"/>
    </row>
    <row r="88" spans="3:12" s="17" customFormat="1" ht="11.25">
      <c r="C88" s="80"/>
      <c r="D88" s="80"/>
      <c r="E88" s="80"/>
      <c r="L88" s="80"/>
    </row>
    <row r="89" spans="3:12" s="17" customFormat="1" ht="11.25">
      <c r="C89" s="80"/>
      <c r="D89" s="80"/>
      <c r="E89" s="80"/>
      <c r="L89" s="80"/>
    </row>
    <row r="90" spans="3:12" s="17" customFormat="1" ht="11.25">
      <c r="C90" s="80"/>
      <c r="D90" s="80"/>
      <c r="E90" s="80"/>
      <c r="L90" s="80"/>
    </row>
    <row r="91" spans="3:12" s="17" customFormat="1" ht="11.25">
      <c r="C91" s="80"/>
      <c r="D91" s="80"/>
      <c r="E91" s="80"/>
      <c r="L91" s="80"/>
    </row>
    <row r="92" spans="3:12" s="17" customFormat="1" ht="11.25">
      <c r="C92" s="80"/>
      <c r="D92" s="80"/>
      <c r="E92" s="80"/>
      <c r="L92" s="80"/>
    </row>
    <row r="93" spans="3:12" s="17" customFormat="1" ht="11.25">
      <c r="C93" s="80"/>
      <c r="D93" s="80"/>
      <c r="E93" s="80"/>
      <c r="L93" s="80"/>
    </row>
    <row r="94" spans="3:12" s="17" customFormat="1" ht="11.25">
      <c r="C94" s="80"/>
      <c r="D94" s="80"/>
      <c r="E94" s="80"/>
      <c r="L94" s="80"/>
    </row>
    <row r="95" spans="3:12" s="17" customFormat="1" ht="11.25">
      <c r="C95" s="80"/>
      <c r="D95" s="80"/>
      <c r="E95" s="80"/>
      <c r="L95" s="80"/>
    </row>
    <row r="96" spans="3:12" s="17" customFormat="1" ht="11.25">
      <c r="C96" s="80"/>
      <c r="D96" s="80"/>
      <c r="E96" s="80"/>
      <c r="L96" s="80"/>
    </row>
    <row r="97" spans="3:12" s="17" customFormat="1" ht="11.25">
      <c r="C97" s="80"/>
      <c r="D97" s="80"/>
      <c r="E97" s="80"/>
      <c r="L97" s="80"/>
    </row>
    <row r="98" spans="3:12" s="17" customFormat="1" ht="11.25">
      <c r="C98" s="80"/>
      <c r="D98" s="80"/>
      <c r="E98" s="80"/>
      <c r="L98" s="80"/>
    </row>
    <row r="99" spans="3:12" s="17" customFormat="1" ht="11.25">
      <c r="C99" s="80"/>
      <c r="D99" s="80"/>
      <c r="E99" s="80"/>
      <c r="L99" s="80"/>
    </row>
    <row r="100" spans="3:12" s="17" customFormat="1" ht="11.25">
      <c r="C100" s="80"/>
      <c r="D100" s="80"/>
      <c r="E100" s="80"/>
      <c r="L100" s="80"/>
    </row>
    <row r="101" spans="3:12" s="17" customFormat="1" ht="11.25">
      <c r="C101" s="80"/>
      <c r="D101" s="80"/>
      <c r="E101" s="80"/>
      <c r="L101" s="80"/>
    </row>
    <row r="102" spans="3:12" s="17" customFormat="1" ht="11.25">
      <c r="C102" s="80"/>
      <c r="D102" s="80"/>
      <c r="E102" s="80"/>
      <c r="L102" s="80"/>
    </row>
  </sheetData>
  <sheetProtection selectLockedCells="1"/>
  <mergeCells count="36">
    <mergeCell ref="N3:T3"/>
    <mergeCell ref="A6:B9"/>
    <mergeCell ref="G6:G9"/>
    <mergeCell ref="A3:F3"/>
    <mergeCell ref="G3:M3"/>
    <mergeCell ref="A4:F4"/>
    <mergeCell ref="T6:T9"/>
    <mergeCell ref="H8:H9"/>
    <mergeCell ref="I8:I9"/>
    <mergeCell ref="L8:L9"/>
    <mergeCell ref="S8:S9"/>
    <mergeCell ref="R6:S7"/>
    <mergeCell ref="E6:F7"/>
    <mergeCell ref="R8:R9"/>
    <mergeCell ref="H6:I7"/>
    <mergeCell ref="L6:M7"/>
    <mergeCell ref="A14:B14"/>
    <mergeCell ref="A10:B10"/>
    <mergeCell ref="A11:B11"/>
    <mergeCell ref="A12:B12"/>
    <mergeCell ref="A13:B13"/>
    <mergeCell ref="M8:M9"/>
    <mergeCell ref="J6:K7"/>
    <mergeCell ref="P6:Q7"/>
    <mergeCell ref="P8:P9"/>
    <mergeCell ref="Q8:Q9"/>
    <mergeCell ref="N6:O7"/>
    <mergeCell ref="N8:N9"/>
    <mergeCell ref="O8:O9"/>
    <mergeCell ref="C6:D7"/>
    <mergeCell ref="C8:C9"/>
    <mergeCell ref="D8:D9"/>
    <mergeCell ref="J8:J9"/>
    <mergeCell ref="K8:K9"/>
    <mergeCell ref="E8:E9"/>
    <mergeCell ref="F8:F9"/>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rowBreaks count="1" manualBreakCount="1">
    <brk id="41" max="1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view="pageBreakPreview" topLeftCell="A7" zoomScaleNormal="100" zoomScaleSheetLayoutView="100" workbookViewId="0">
      <selection activeCell="O42" sqref="O42"/>
    </sheetView>
  </sheetViews>
  <sheetFormatPr defaultRowHeight="14.25"/>
  <cols>
    <col min="1" max="1" width="13.625" style="81" customWidth="1"/>
    <col min="2" max="2" width="11.625" style="665" hidden="1" customWidth="1"/>
    <col min="3" max="3" width="17.375" style="665" customWidth="1"/>
    <col min="4" max="6" width="17.125" style="665" customWidth="1"/>
    <col min="7" max="7" width="10.125" style="146" customWidth="1"/>
    <col min="8" max="9" width="9.875" style="146" customWidth="1"/>
    <col min="10" max="10" width="13.625" style="146" customWidth="1"/>
    <col min="11" max="11" width="12.625" style="146" customWidth="1"/>
    <col min="12" max="12" width="12.625" style="155" customWidth="1"/>
    <col min="13" max="13" width="13.625" style="146" customWidth="1"/>
    <col min="14" max="16384" width="9" style="146"/>
  </cols>
  <sheetData>
    <row r="1" spans="1:14" s="618" customFormat="1" ht="14.1" customHeight="1">
      <c r="A1" s="592" t="s">
        <v>849</v>
      </c>
      <c r="B1" s="597"/>
      <c r="C1" s="597"/>
      <c r="D1" s="597"/>
      <c r="E1" s="597"/>
      <c r="F1" s="595"/>
      <c r="L1" s="619"/>
      <c r="M1" s="595" t="s">
        <v>850</v>
      </c>
      <c r="N1" s="618" t="s">
        <v>456</v>
      </c>
    </row>
    <row r="2" spans="1:14" ht="14.1" customHeight="1"/>
    <row r="3" spans="1:14" s="685" customFormat="1" ht="20.100000000000001" customHeight="1">
      <c r="A3" s="1175" t="s">
        <v>794</v>
      </c>
      <c r="B3" s="1175"/>
      <c r="C3" s="1175"/>
      <c r="D3" s="1175"/>
      <c r="E3" s="1175"/>
      <c r="F3" s="1175"/>
      <c r="G3" s="1840" t="s">
        <v>851</v>
      </c>
      <c r="H3" s="1840"/>
      <c r="I3" s="1840"/>
      <c r="J3" s="1840"/>
      <c r="K3" s="1840"/>
      <c r="L3" s="1840"/>
      <c r="M3" s="1841"/>
    </row>
    <row r="4" spans="1:14" s="147" customFormat="1" ht="24" customHeight="1">
      <c r="A4" s="1222"/>
      <c r="B4" s="1222"/>
      <c r="C4" s="1222"/>
      <c r="D4" s="1222"/>
      <c r="E4" s="1222"/>
      <c r="F4" s="1222"/>
    </row>
    <row r="5" spans="1:14" s="156" customFormat="1" ht="18" customHeight="1" thickBot="1">
      <c r="A5" s="156" t="s">
        <v>82</v>
      </c>
      <c r="B5" s="157"/>
      <c r="M5" s="158" t="s">
        <v>457</v>
      </c>
    </row>
    <row r="6" spans="1:14" s="684" customFormat="1" ht="15" customHeight="1">
      <c r="A6" s="1614" t="s">
        <v>458</v>
      </c>
      <c r="B6" s="677"/>
      <c r="C6" s="1564" t="s">
        <v>459</v>
      </c>
      <c r="D6" s="1193"/>
      <c r="E6" s="1193"/>
      <c r="F6" s="1213"/>
      <c r="G6" s="1844" t="s">
        <v>460</v>
      </c>
      <c r="H6" s="1844"/>
      <c r="I6" s="1844"/>
      <c r="J6" s="1845"/>
      <c r="K6" s="1849" t="s">
        <v>461</v>
      </c>
      <c r="L6" s="1850" t="s">
        <v>462</v>
      </c>
      <c r="M6" s="1463" t="s">
        <v>463</v>
      </c>
    </row>
    <row r="7" spans="1:14" s="684" customFormat="1" ht="15" customHeight="1">
      <c r="A7" s="1842"/>
      <c r="B7" s="159"/>
      <c r="C7" s="1771"/>
      <c r="D7" s="1531"/>
      <c r="E7" s="1531"/>
      <c r="F7" s="1532"/>
      <c r="G7" s="1846"/>
      <c r="H7" s="1847"/>
      <c r="I7" s="1847"/>
      <c r="J7" s="1848"/>
      <c r="K7" s="1837"/>
      <c r="L7" s="1851"/>
      <c r="M7" s="1853"/>
    </row>
    <row r="8" spans="1:14" s="684" customFormat="1" ht="21" customHeight="1">
      <c r="A8" s="1842"/>
      <c r="B8" s="159"/>
      <c r="C8" s="1855"/>
      <c r="D8" s="1531" t="s">
        <v>464</v>
      </c>
      <c r="E8" s="1531" t="s">
        <v>465</v>
      </c>
      <c r="F8" s="1532" t="s">
        <v>466</v>
      </c>
      <c r="G8" s="1517"/>
      <c r="H8" s="1837" t="s">
        <v>464</v>
      </c>
      <c r="I8" s="1837" t="s">
        <v>465</v>
      </c>
      <c r="J8" s="1837" t="s">
        <v>466</v>
      </c>
      <c r="K8" s="1837"/>
      <c r="L8" s="1851"/>
      <c r="M8" s="1853"/>
    </row>
    <row r="9" spans="1:14" s="684" customFormat="1" ht="21" customHeight="1">
      <c r="A9" s="1843"/>
      <c r="B9" s="160"/>
      <c r="C9" s="1566"/>
      <c r="D9" s="1567"/>
      <c r="E9" s="1567"/>
      <c r="F9" s="1832"/>
      <c r="G9" s="1802"/>
      <c r="H9" s="1838"/>
      <c r="I9" s="1838"/>
      <c r="J9" s="1838"/>
      <c r="K9" s="1838"/>
      <c r="L9" s="1852"/>
      <c r="M9" s="1854"/>
    </row>
    <row r="10" spans="1:14" s="686" customFormat="1" ht="16.7" customHeight="1">
      <c r="A10" s="671" t="s">
        <v>481</v>
      </c>
      <c r="B10" s="671"/>
      <c r="C10" s="13">
        <v>6164</v>
      </c>
      <c r="D10" s="13">
        <v>6164</v>
      </c>
      <c r="E10" s="13">
        <v>0</v>
      </c>
      <c r="F10" s="13">
        <v>0</v>
      </c>
      <c r="G10" s="13">
        <v>3152</v>
      </c>
      <c r="H10" s="13">
        <v>3152</v>
      </c>
      <c r="I10" s="13">
        <v>0</v>
      </c>
      <c r="J10" s="13">
        <v>0</v>
      </c>
      <c r="K10" s="13">
        <v>39512</v>
      </c>
      <c r="L10" s="13">
        <v>736590</v>
      </c>
      <c r="M10" s="71" t="s">
        <v>481</v>
      </c>
      <c r="N10" s="670"/>
    </row>
    <row r="11" spans="1:14" s="686" customFormat="1" ht="16.7" customHeight="1">
      <c r="A11" s="671" t="s">
        <v>482</v>
      </c>
      <c r="B11" s="671"/>
      <c r="C11" s="13">
        <v>6101</v>
      </c>
      <c r="D11" s="13">
        <v>6101</v>
      </c>
      <c r="E11" s="13">
        <v>0</v>
      </c>
      <c r="F11" s="13">
        <v>0</v>
      </c>
      <c r="G11" s="13">
        <v>3219</v>
      </c>
      <c r="H11" s="13">
        <v>3219</v>
      </c>
      <c r="I11" s="13">
        <v>0</v>
      </c>
      <c r="J11" s="13">
        <v>0</v>
      </c>
      <c r="K11" s="13">
        <v>56076</v>
      </c>
      <c r="L11" s="13">
        <v>732315</v>
      </c>
      <c r="M11" s="71" t="s">
        <v>482</v>
      </c>
      <c r="N11" s="670"/>
    </row>
    <row r="12" spans="1:14" s="686" customFormat="1" ht="16.7" customHeight="1">
      <c r="A12" s="671" t="s">
        <v>502</v>
      </c>
      <c r="B12" s="671"/>
      <c r="C12" s="13">
        <v>6013</v>
      </c>
      <c r="D12" s="13">
        <v>6013</v>
      </c>
      <c r="E12" s="13">
        <v>0</v>
      </c>
      <c r="F12" s="13">
        <v>0</v>
      </c>
      <c r="G12" s="13">
        <v>3220</v>
      </c>
      <c r="H12" s="13">
        <v>3220</v>
      </c>
      <c r="I12" s="13">
        <v>0</v>
      </c>
      <c r="J12" s="13">
        <v>0</v>
      </c>
      <c r="K12" s="13">
        <v>46339</v>
      </c>
      <c r="L12" s="13">
        <v>904100</v>
      </c>
      <c r="M12" s="71" t="s">
        <v>502</v>
      </c>
      <c r="N12" s="670"/>
    </row>
    <row r="13" spans="1:14" s="716" customFormat="1" ht="16.7" customHeight="1">
      <c r="A13" s="760" t="s">
        <v>606</v>
      </c>
      <c r="B13" s="760"/>
      <c r="C13" s="13">
        <v>4954</v>
      </c>
      <c r="D13" s="13">
        <v>4954</v>
      </c>
      <c r="E13" s="13">
        <v>0</v>
      </c>
      <c r="F13" s="13">
        <v>0</v>
      </c>
      <c r="G13" s="13">
        <v>2841</v>
      </c>
      <c r="H13" s="13">
        <v>2841</v>
      </c>
      <c r="I13" s="13">
        <v>0</v>
      </c>
      <c r="J13" s="13">
        <v>0</v>
      </c>
      <c r="K13" s="13">
        <v>64369</v>
      </c>
      <c r="L13" s="13">
        <v>734179</v>
      </c>
      <c r="M13" s="71" t="s">
        <v>606</v>
      </c>
      <c r="N13" s="759"/>
    </row>
    <row r="14" spans="1:14" s="686" customFormat="1" ht="16.7" customHeight="1">
      <c r="A14" s="974" t="s">
        <v>973</v>
      </c>
      <c r="B14" s="669"/>
      <c r="C14" s="15">
        <f t="shared" ref="C14:L14" si="0">SUM(C16:C38)</f>
        <v>5178</v>
      </c>
      <c r="D14" s="15">
        <f t="shared" si="0"/>
        <v>5178</v>
      </c>
      <c r="E14" s="15">
        <f t="shared" si="0"/>
        <v>0</v>
      </c>
      <c r="F14" s="15">
        <f t="shared" si="0"/>
        <v>0</v>
      </c>
      <c r="G14" s="15">
        <f t="shared" si="0"/>
        <v>2991</v>
      </c>
      <c r="H14" s="15">
        <f t="shared" si="0"/>
        <v>2991</v>
      </c>
      <c r="I14" s="15">
        <f t="shared" si="0"/>
        <v>0</v>
      </c>
      <c r="J14" s="15">
        <f t="shared" si="0"/>
        <v>0</v>
      </c>
      <c r="K14" s="15">
        <f t="shared" si="0"/>
        <v>60799</v>
      </c>
      <c r="L14" s="15">
        <f t="shared" si="0"/>
        <v>476056</v>
      </c>
      <c r="M14" s="792" t="s">
        <v>973</v>
      </c>
      <c r="N14" s="668"/>
    </row>
    <row r="15" spans="1:14" s="686" customFormat="1" ht="15" customHeight="1">
      <c r="A15" s="675"/>
      <c r="B15" s="675"/>
      <c r="C15" s="13"/>
      <c r="D15" s="13"/>
      <c r="E15" s="13"/>
      <c r="F15" s="13"/>
      <c r="G15" s="664"/>
      <c r="H15" s="664"/>
      <c r="I15" s="664"/>
      <c r="J15" s="664"/>
      <c r="K15" s="664"/>
      <c r="L15" s="25"/>
      <c r="M15" s="676"/>
      <c r="N15" s="674"/>
    </row>
    <row r="16" spans="1:14" s="161" customFormat="1" ht="16.7" customHeight="1">
      <c r="A16" s="870" t="s">
        <v>113</v>
      </c>
      <c r="B16" s="13"/>
      <c r="C16" s="13">
        <f>SUM(D16:F16)</f>
        <v>214</v>
      </c>
      <c r="D16" s="519">
        <v>214</v>
      </c>
      <c r="E16" s="519">
        <v>0</v>
      </c>
      <c r="F16" s="519">
        <v>0</v>
      </c>
      <c r="G16" s="13">
        <f>SUM(H16:J16)</f>
        <v>56</v>
      </c>
      <c r="H16" s="517">
        <v>56</v>
      </c>
      <c r="I16" s="517">
        <v>0</v>
      </c>
      <c r="J16" s="517">
        <v>0</v>
      </c>
      <c r="K16" s="517">
        <v>5292</v>
      </c>
      <c r="L16" s="517">
        <v>105318</v>
      </c>
      <c r="M16" s="889" t="s">
        <v>114</v>
      </c>
    </row>
    <row r="17" spans="1:13" s="162" customFormat="1" ht="16.7" customHeight="1">
      <c r="A17" s="870" t="s">
        <v>115</v>
      </c>
      <c r="B17" s="13"/>
      <c r="C17" s="13">
        <f t="shared" ref="C17:C38" si="1">SUM(D17:F17)</f>
        <v>307</v>
      </c>
      <c r="D17" s="519">
        <v>307</v>
      </c>
      <c r="E17" s="519">
        <v>0</v>
      </c>
      <c r="F17" s="519">
        <v>0</v>
      </c>
      <c r="G17" s="13">
        <f t="shared" ref="G17:G38" si="2">SUM(H17:J17)</f>
        <v>64</v>
      </c>
      <c r="H17" s="517">
        <v>64</v>
      </c>
      <c r="I17" s="517">
        <v>0</v>
      </c>
      <c r="J17" s="517">
        <v>0</v>
      </c>
      <c r="K17" s="517">
        <v>3758</v>
      </c>
      <c r="L17" s="517">
        <v>148600</v>
      </c>
      <c r="M17" s="889" t="s">
        <v>116</v>
      </c>
    </row>
    <row r="18" spans="1:13" s="716" customFormat="1" ht="16.7" customHeight="1">
      <c r="A18" s="870" t="s">
        <v>117</v>
      </c>
      <c r="B18" s="13"/>
      <c r="C18" s="13">
        <f t="shared" si="1"/>
        <v>210</v>
      </c>
      <c r="D18" s="519">
        <v>210</v>
      </c>
      <c r="E18" s="519">
        <v>0</v>
      </c>
      <c r="F18" s="519">
        <v>0</v>
      </c>
      <c r="G18" s="13">
        <f t="shared" si="2"/>
        <v>29</v>
      </c>
      <c r="H18" s="517">
        <v>29</v>
      </c>
      <c r="I18" s="517">
        <v>0</v>
      </c>
      <c r="J18" s="517">
        <v>0</v>
      </c>
      <c r="K18" s="517">
        <v>2650</v>
      </c>
      <c r="L18" s="517">
        <v>0</v>
      </c>
      <c r="M18" s="889" t="s">
        <v>118</v>
      </c>
    </row>
    <row r="19" spans="1:13" s="716" customFormat="1" ht="16.7" customHeight="1">
      <c r="A19" s="870" t="s">
        <v>119</v>
      </c>
      <c r="B19" s="13"/>
      <c r="C19" s="13">
        <f t="shared" si="1"/>
        <v>653</v>
      </c>
      <c r="D19" s="519">
        <v>653</v>
      </c>
      <c r="E19" s="519">
        <v>0</v>
      </c>
      <c r="F19" s="519">
        <v>0</v>
      </c>
      <c r="G19" s="13">
        <f t="shared" si="2"/>
        <v>674</v>
      </c>
      <c r="H19" s="517">
        <v>674</v>
      </c>
      <c r="I19" s="517">
        <v>0</v>
      </c>
      <c r="J19" s="517">
        <v>0</v>
      </c>
      <c r="K19" s="517">
        <v>4422</v>
      </c>
      <c r="L19" s="517">
        <v>0</v>
      </c>
      <c r="M19" s="889" t="s">
        <v>120</v>
      </c>
    </row>
    <row r="20" spans="1:13" s="716" customFormat="1" ht="16.7" customHeight="1">
      <c r="A20" s="870" t="s">
        <v>121</v>
      </c>
      <c r="B20" s="13"/>
      <c r="C20" s="13">
        <f t="shared" si="1"/>
        <v>376</v>
      </c>
      <c r="D20" s="519">
        <v>376</v>
      </c>
      <c r="E20" s="519">
        <v>0</v>
      </c>
      <c r="F20" s="519">
        <v>0</v>
      </c>
      <c r="G20" s="13">
        <f t="shared" si="2"/>
        <v>123</v>
      </c>
      <c r="H20" s="517">
        <v>123</v>
      </c>
      <c r="I20" s="517">
        <v>0</v>
      </c>
      <c r="J20" s="517">
        <v>0</v>
      </c>
      <c r="K20" s="517">
        <v>835</v>
      </c>
      <c r="L20" s="517">
        <v>0</v>
      </c>
      <c r="M20" s="889" t="s">
        <v>122</v>
      </c>
    </row>
    <row r="21" spans="1:13" s="716" customFormat="1" ht="16.7" customHeight="1">
      <c r="A21" s="870" t="s">
        <v>123</v>
      </c>
      <c r="B21" s="13"/>
      <c r="C21" s="13">
        <f t="shared" si="1"/>
        <v>413</v>
      </c>
      <c r="D21" s="519">
        <v>413</v>
      </c>
      <c r="E21" s="519">
        <v>0</v>
      </c>
      <c r="F21" s="519">
        <v>0</v>
      </c>
      <c r="G21" s="13">
        <f t="shared" si="2"/>
        <v>169</v>
      </c>
      <c r="H21" s="517">
        <v>169</v>
      </c>
      <c r="I21" s="517">
        <v>0</v>
      </c>
      <c r="J21" s="517">
        <v>0</v>
      </c>
      <c r="K21" s="517">
        <v>4688</v>
      </c>
      <c r="L21" s="517">
        <v>0</v>
      </c>
      <c r="M21" s="889" t="s">
        <v>124</v>
      </c>
    </row>
    <row r="22" spans="1:13" s="716" customFormat="1" ht="16.7" customHeight="1">
      <c r="A22" s="870" t="s">
        <v>125</v>
      </c>
      <c r="B22" s="13"/>
      <c r="C22" s="13">
        <f t="shared" si="1"/>
        <v>334</v>
      </c>
      <c r="D22" s="519">
        <v>334</v>
      </c>
      <c r="E22" s="519">
        <v>0</v>
      </c>
      <c r="F22" s="519">
        <v>0</v>
      </c>
      <c r="G22" s="13">
        <f t="shared" si="2"/>
        <v>87</v>
      </c>
      <c r="H22" s="517">
        <v>87</v>
      </c>
      <c r="I22" s="517">
        <v>0</v>
      </c>
      <c r="J22" s="517">
        <v>0</v>
      </c>
      <c r="K22" s="517">
        <v>1927</v>
      </c>
      <c r="L22" s="517">
        <v>0</v>
      </c>
      <c r="M22" s="889" t="s">
        <v>126</v>
      </c>
    </row>
    <row r="23" spans="1:13" s="716" customFormat="1" ht="16.7" customHeight="1">
      <c r="A23" s="870" t="s">
        <v>127</v>
      </c>
      <c r="B23" s="13"/>
      <c r="C23" s="13">
        <f t="shared" si="1"/>
        <v>267</v>
      </c>
      <c r="D23" s="519">
        <v>267</v>
      </c>
      <c r="E23" s="519">
        <v>0</v>
      </c>
      <c r="F23" s="519">
        <v>0</v>
      </c>
      <c r="G23" s="13">
        <f t="shared" si="2"/>
        <v>87</v>
      </c>
      <c r="H23" s="517">
        <v>87</v>
      </c>
      <c r="I23" s="517">
        <v>0</v>
      </c>
      <c r="J23" s="517">
        <v>0</v>
      </c>
      <c r="K23" s="517">
        <v>7304</v>
      </c>
      <c r="L23" s="517">
        <v>0</v>
      </c>
      <c r="M23" s="889" t="s">
        <v>128</v>
      </c>
    </row>
    <row r="24" spans="1:13" s="716" customFormat="1" ht="16.7" customHeight="1">
      <c r="A24" s="870" t="s">
        <v>129</v>
      </c>
      <c r="B24" s="13"/>
      <c r="C24" s="13">
        <f t="shared" si="1"/>
        <v>138</v>
      </c>
      <c r="D24" s="519">
        <v>138</v>
      </c>
      <c r="E24" s="519">
        <v>0</v>
      </c>
      <c r="F24" s="519">
        <v>0</v>
      </c>
      <c r="G24" s="13">
        <f t="shared" si="2"/>
        <v>115</v>
      </c>
      <c r="H24" s="517">
        <v>115</v>
      </c>
      <c r="I24" s="517">
        <v>0</v>
      </c>
      <c r="J24" s="517">
        <v>0</v>
      </c>
      <c r="K24" s="517">
        <v>2629</v>
      </c>
      <c r="L24" s="517">
        <v>0</v>
      </c>
      <c r="M24" s="889" t="s">
        <v>130</v>
      </c>
    </row>
    <row r="25" spans="1:13" s="716" customFormat="1" ht="16.7" customHeight="1">
      <c r="A25" s="870" t="s">
        <v>131</v>
      </c>
      <c r="B25" s="13"/>
      <c r="C25" s="13">
        <f t="shared" si="1"/>
        <v>228</v>
      </c>
      <c r="D25" s="519">
        <v>228</v>
      </c>
      <c r="E25" s="519">
        <v>0</v>
      </c>
      <c r="F25" s="519">
        <v>0</v>
      </c>
      <c r="G25" s="13">
        <f t="shared" si="2"/>
        <v>16</v>
      </c>
      <c r="H25" s="517">
        <v>16</v>
      </c>
      <c r="I25" s="517">
        <v>0</v>
      </c>
      <c r="J25" s="517">
        <v>0</v>
      </c>
      <c r="K25" s="517">
        <v>320</v>
      </c>
      <c r="L25" s="517">
        <v>0</v>
      </c>
      <c r="M25" s="889" t="s">
        <v>132</v>
      </c>
    </row>
    <row r="26" spans="1:13" s="716" customFormat="1" ht="16.7" customHeight="1">
      <c r="A26" s="870" t="s">
        <v>133</v>
      </c>
      <c r="B26" s="13"/>
      <c r="C26" s="13">
        <f t="shared" si="1"/>
        <v>160</v>
      </c>
      <c r="D26" s="519">
        <v>160</v>
      </c>
      <c r="E26" s="519">
        <v>0</v>
      </c>
      <c r="F26" s="519">
        <v>0</v>
      </c>
      <c r="G26" s="13">
        <f t="shared" si="2"/>
        <v>96</v>
      </c>
      <c r="H26" s="517">
        <v>96</v>
      </c>
      <c r="I26" s="517">
        <v>0</v>
      </c>
      <c r="J26" s="517">
        <v>0</v>
      </c>
      <c r="K26" s="517">
        <v>1132</v>
      </c>
      <c r="L26" s="517">
        <v>0</v>
      </c>
      <c r="M26" s="889" t="s">
        <v>134</v>
      </c>
    </row>
    <row r="27" spans="1:13" s="716" customFormat="1" ht="16.7" customHeight="1">
      <c r="A27" s="870" t="s">
        <v>135</v>
      </c>
      <c r="B27" s="13"/>
      <c r="C27" s="13">
        <f t="shared" si="1"/>
        <v>222</v>
      </c>
      <c r="D27" s="519">
        <v>222</v>
      </c>
      <c r="E27" s="519">
        <v>0</v>
      </c>
      <c r="F27" s="519">
        <v>0</v>
      </c>
      <c r="G27" s="13">
        <f t="shared" si="2"/>
        <v>77</v>
      </c>
      <c r="H27" s="517">
        <v>77</v>
      </c>
      <c r="I27" s="517">
        <v>0</v>
      </c>
      <c r="J27" s="517">
        <v>0</v>
      </c>
      <c r="K27" s="517">
        <v>3789</v>
      </c>
      <c r="L27" s="517">
        <v>0</v>
      </c>
      <c r="M27" s="889" t="s">
        <v>136</v>
      </c>
    </row>
    <row r="28" spans="1:13" s="161" customFormat="1" ht="16.7" customHeight="1">
      <c r="A28" s="870" t="s">
        <v>137</v>
      </c>
      <c r="B28" s="13"/>
      <c r="C28" s="13">
        <f t="shared" si="1"/>
        <v>142</v>
      </c>
      <c r="D28" s="519">
        <v>142</v>
      </c>
      <c r="E28" s="519">
        <v>0</v>
      </c>
      <c r="F28" s="519">
        <v>0</v>
      </c>
      <c r="G28" s="13">
        <f>SUM(H28:J28)</f>
        <v>230</v>
      </c>
      <c r="H28" s="517">
        <v>230</v>
      </c>
      <c r="I28" s="517">
        <v>0</v>
      </c>
      <c r="J28" s="517">
        <v>0</v>
      </c>
      <c r="K28" s="517">
        <v>1647</v>
      </c>
      <c r="L28" s="517">
        <v>0</v>
      </c>
      <c r="M28" s="889" t="s">
        <v>138</v>
      </c>
    </row>
    <row r="29" spans="1:13" s="871" customFormat="1" ht="16.7" customHeight="1">
      <c r="A29" s="870" t="s">
        <v>139</v>
      </c>
      <c r="B29" s="13"/>
      <c r="C29" s="13">
        <f t="shared" si="1"/>
        <v>134</v>
      </c>
      <c r="D29" s="519">
        <v>134</v>
      </c>
      <c r="E29" s="519">
        <v>0</v>
      </c>
      <c r="F29" s="519">
        <v>0</v>
      </c>
      <c r="G29" s="13">
        <f t="shared" si="2"/>
        <v>65</v>
      </c>
      <c r="H29" s="517">
        <v>65</v>
      </c>
      <c r="I29" s="517">
        <v>0</v>
      </c>
      <c r="J29" s="517">
        <v>0</v>
      </c>
      <c r="K29" s="517">
        <v>3302</v>
      </c>
      <c r="L29" s="517">
        <v>55109</v>
      </c>
      <c r="M29" s="889" t="s">
        <v>140</v>
      </c>
    </row>
    <row r="30" spans="1:13" s="871" customFormat="1" ht="16.7" customHeight="1">
      <c r="A30" s="870" t="s">
        <v>141</v>
      </c>
      <c r="B30" s="13"/>
      <c r="C30" s="13">
        <f t="shared" si="1"/>
        <v>307</v>
      </c>
      <c r="D30" s="519">
        <v>307</v>
      </c>
      <c r="E30" s="519">
        <v>0</v>
      </c>
      <c r="F30" s="519">
        <v>0</v>
      </c>
      <c r="G30" s="13">
        <f t="shared" si="2"/>
        <v>403</v>
      </c>
      <c r="H30" s="517">
        <v>403</v>
      </c>
      <c r="I30" s="517">
        <v>0</v>
      </c>
      <c r="J30" s="517">
        <v>0</v>
      </c>
      <c r="K30" s="517">
        <v>1205</v>
      </c>
      <c r="L30" s="517">
        <v>112420</v>
      </c>
      <c r="M30" s="889" t="s">
        <v>142</v>
      </c>
    </row>
    <row r="31" spans="1:13" s="153" customFormat="1" ht="16.7" customHeight="1">
      <c r="A31" s="870" t="s">
        <v>143</v>
      </c>
      <c r="B31" s="13"/>
      <c r="C31" s="13">
        <f t="shared" si="1"/>
        <v>130</v>
      </c>
      <c r="D31" s="519">
        <v>130</v>
      </c>
      <c r="E31" s="519">
        <v>0</v>
      </c>
      <c r="F31" s="519">
        <v>0</v>
      </c>
      <c r="G31" s="13">
        <f t="shared" si="2"/>
        <v>43</v>
      </c>
      <c r="H31" s="517">
        <v>43</v>
      </c>
      <c r="I31" s="517">
        <v>0</v>
      </c>
      <c r="J31" s="517">
        <v>0</v>
      </c>
      <c r="K31" s="517">
        <v>2900</v>
      </c>
      <c r="L31" s="517">
        <v>0</v>
      </c>
      <c r="M31" s="889" t="s">
        <v>144</v>
      </c>
    </row>
    <row r="32" spans="1:13" s="871" customFormat="1" ht="16.7" customHeight="1">
      <c r="A32" s="870" t="s">
        <v>145</v>
      </c>
      <c r="B32" s="13"/>
      <c r="C32" s="13">
        <f t="shared" si="1"/>
        <v>135</v>
      </c>
      <c r="D32" s="519">
        <v>135</v>
      </c>
      <c r="E32" s="519">
        <v>0</v>
      </c>
      <c r="F32" s="519">
        <v>0</v>
      </c>
      <c r="G32" s="13">
        <f t="shared" si="2"/>
        <v>32</v>
      </c>
      <c r="H32" s="517">
        <v>32</v>
      </c>
      <c r="I32" s="517">
        <v>0</v>
      </c>
      <c r="J32" s="517">
        <v>0</v>
      </c>
      <c r="K32" s="517">
        <v>530</v>
      </c>
      <c r="L32" s="517">
        <v>0</v>
      </c>
      <c r="M32" s="889" t="s">
        <v>146</v>
      </c>
    </row>
    <row r="33" spans="1:13" s="871" customFormat="1" ht="16.7" customHeight="1">
      <c r="A33" s="870" t="s">
        <v>147</v>
      </c>
      <c r="B33" s="13"/>
      <c r="C33" s="13">
        <f t="shared" si="1"/>
        <v>131</v>
      </c>
      <c r="D33" s="519">
        <v>131</v>
      </c>
      <c r="E33" s="519">
        <v>0</v>
      </c>
      <c r="F33" s="519">
        <v>0</v>
      </c>
      <c r="G33" s="13">
        <f t="shared" si="2"/>
        <v>39</v>
      </c>
      <c r="H33" s="517">
        <v>39</v>
      </c>
      <c r="I33" s="517">
        <v>0</v>
      </c>
      <c r="J33" s="517">
        <v>0</v>
      </c>
      <c r="K33" s="517">
        <v>959</v>
      </c>
      <c r="L33" s="517">
        <v>0</v>
      </c>
      <c r="M33" s="889" t="s">
        <v>148</v>
      </c>
    </row>
    <row r="34" spans="1:13" s="871" customFormat="1" ht="16.7" customHeight="1">
      <c r="A34" s="870" t="s">
        <v>149</v>
      </c>
      <c r="B34" s="13"/>
      <c r="C34" s="13">
        <f t="shared" si="1"/>
        <v>218</v>
      </c>
      <c r="D34" s="519">
        <v>218</v>
      </c>
      <c r="E34" s="519">
        <v>0</v>
      </c>
      <c r="F34" s="519">
        <v>0</v>
      </c>
      <c r="G34" s="13">
        <f t="shared" si="2"/>
        <v>83</v>
      </c>
      <c r="H34" s="517">
        <v>83</v>
      </c>
      <c r="I34" s="517">
        <v>0</v>
      </c>
      <c r="J34" s="517">
        <v>0</v>
      </c>
      <c r="K34" s="517">
        <v>1811</v>
      </c>
      <c r="L34" s="517">
        <v>0</v>
      </c>
      <c r="M34" s="889" t="s">
        <v>150</v>
      </c>
    </row>
    <row r="35" spans="1:13" s="871" customFormat="1" ht="16.7" customHeight="1">
      <c r="A35" s="870" t="s">
        <v>151</v>
      </c>
      <c r="B35" s="13"/>
      <c r="C35" s="13">
        <f t="shared" si="1"/>
        <v>189</v>
      </c>
      <c r="D35" s="519">
        <v>189</v>
      </c>
      <c r="E35" s="519">
        <v>0</v>
      </c>
      <c r="F35" s="519">
        <v>0</v>
      </c>
      <c r="G35" s="13">
        <f t="shared" si="2"/>
        <v>242</v>
      </c>
      <c r="H35" s="517">
        <v>242</v>
      </c>
      <c r="I35" s="517">
        <v>0</v>
      </c>
      <c r="J35" s="517">
        <v>0</v>
      </c>
      <c r="K35" s="517">
        <v>3836</v>
      </c>
      <c r="L35" s="517">
        <v>0</v>
      </c>
      <c r="M35" s="889" t="s">
        <v>152</v>
      </c>
    </row>
    <row r="36" spans="1:13" s="871" customFormat="1" ht="16.7" customHeight="1">
      <c r="A36" s="870" t="s">
        <v>153</v>
      </c>
      <c r="B36" s="13"/>
      <c r="C36" s="13">
        <f t="shared" si="1"/>
        <v>112</v>
      </c>
      <c r="D36" s="519">
        <v>112</v>
      </c>
      <c r="E36" s="519">
        <v>0</v>
      </c>
      <c r="F36" s="519">
        <v>0</v>
      </c>
      <c r="G36" s="13">
        <f t="shared" si="2"/>
        <v>224</v>
      </c>
      <c r="H36" s="517">
        <v>224</v>
      </c>
      <c r="I36" s="517">
        <v>0</v>
      </c>
      <c r="J36" s="517">
        <v>0</v>
      </c>
      <c r="K36" s="517">
        <v>3649</v>
      </c>
      <c r="L36" s="517">
        <v>0</v>
      </c>
      <c r="M36" s="889" t="s">
        <v>154</v>
      </c>
    </row>
    <row r="37" spans="1:13" s="871" customFormat="1" ht="16.7" customHeight="1">
      <c r="A37" s="870" t="s">
        <v>155</v>
      </c>
      <c r="B37" s="13"/>
      <c r="C37" s="13">
        <f t="shared" si="1"/>
        <v>147</v>
      </c>
      <c r="D37" s="519">
        <v>147</v>
      </c>
      <c r="E37" s="519">
        <v>0</v>
      </c>
      <c r="F37" s="519">
        <v>0</v>
      </c>
      <c r="G37" s="13">
        <f t="shared" si="2"/>
        <v>32</v>
      </c>
      <c r="H37" s="517">
        <v>32</v>
      </c>
      <c r="I37" s="517">
        <v>0</v>
      </c>
      <c r="J37" s="517">
        <v>0</v>
      </c>
      <c r="K37" s="517">
        <v>2080</v>
      </c>
      <c r="L37" s="517">
        <v>54609</v>
      </c>
      <c r="M37" s="889" t="s">
        <v>156</v>
      </c>
    </row>
    <row r="38" spans="1:13" s="871" customFormat="1" ht="16.7" customHeight="1" thickBot="1">
      <c r="A38" s="809" t="s">
        <v>157</v>
      </c>
      <c r="B38" s="18"/>
      <c r="C38" s="18">
        <f t="shared" si="1"/>
        <v>11</v>
      </c>
      <c r="D38" s="513">
        <v>11</v>
      </c>
      <c r="E38" s="513">
        <v>0</v>
      </c>
      <c r="F38" s="513">
        <v>0</v>
      </c>
      <c r="G38" s="18">
        <f t="shared" si="2"/>
        <v>5</v>
      </c>
      <c r="H38" s="513">
        <v>5</v>
      </c>
      <c r="I38" s="513">
        <v>0</v>
      </c>
      <c r="J38" s="513">
        <v>0</v>
      </c>
      <c r="K38" s="513">
        <v>134</v>
      </c>
      <c r="L38" s="513">
        <v>0</v>
      </c>
      <c r="M38" s="890" t="s">
        <v>158</v>
      </c>
    </row>
    <row r="39" spans="1:13" s="26" customFormat="1" ht="11.1" customHeight="1">
      <c r="A39" s="163" t="s">
        <v>384</v>
      </c>
      <c r="B39" s="24"/>
      <c r="C39" s="13"/>
      <c r="D39" s="24"/>
      <c r="J39" s="24"/>
      <c r="L39" s="21"/>
      <c r="M39" s="164" t="s">
        <v>498</v>
      </c>
    </row>
    <row r="40" spans="1:13" s="26" customFormat="1" ht="11.1" customHeight="1">
      <c r="A40" s="661" t="s">
        <v>385</v>
      </c>
      <c r="B40" s="27"/>
      <c r="C40" s="13"/>
      <c r="D40" s="27"/>
      <c r="E40" s="27"/>
      <c r="G40" s="1839" t="s">
        <v>569</v>
      </c>
      <c r="H40" s="1839"/>
      <c r="I40" s="1839"/>
      <c r="J40" s="1839"/>
      <c r="K40" s="1839"/>
      <c r="L40" s="1839"/>
      <c r="M40" s="1839"/>
    </row>
    <row r="41" spans="1:13" s="26" customFormat="1" ht="11.1" customHeight="1">
      <c r="A41" s="661" t="s">
        <v>467</v>
      </c>
      <c r="B41" s="27"/>
      <c r="C41" s="13"/>
      <c r="D41" s="27"/>
      <c r="E41" s="27"/>
      <c r="G41" s="1839" t="s">
        <v>570</v>
      </c>
      <c r="H41" s="1839"/>
      <c r="I41" s="1839"/>
      <c r="J41" s="1839"/>
      <c r="K41" s="1839"/>
      <c r="L41" s="1839"/>
      <c r="M41" s="1839"/>
    </row>
    <row r="42" spans="1:13" s="26" customFormat="1" ht="11.1" customHeight="1">
      <c r="A42" s="661" t="s">
        <v>595</v>
      </c>
      <c r="B42" s="27"/>
      <c r="C42" s="13"/>
      <c r="D42" s="27"/>
      <c r="E42" s="27"/>
    </row>
    <row r="43" spans="1:13" s="684" customFormat="1" ht="11.25">
      <c r="A43" s="80"/>
      <c r="B43" s="80"/>
      <c r="C43" s="80"/>
      <c r="D43" s="80"/>
      <c r="E43" s="80"/>
      <c r="F43" s="80"/>
    </row>
    <row r="44" spans="1:13" s="684" customFormat="1" ht="11.25">
      <c r="A44" s="80"/>
      <c r="B44" s="80"/>
      <c r="C44" s="80"/>
      <c r="D44" s="80"/>
      <c r="E44" s="80"/>
      <c r="F44" s="80"/>
    </row>
    <row r="45" spans="1:13" s="684" customFormat="1" ht="11.25">
      <c r="A45" s="80"/>
      <c r="B45" s="80"/>
      <c r="C45" s="80"/>
      <c r="D45" s="80"/>
      <c r="E45" s="80"/>
      <c r="F45" s="80"/>
    </row>
    <row r="46" spans="1:13" s="684" customFormat="1" ht="11.25">
      <c r="A46" s="80"/>
      <c r="B46" s="80"/>
      <c r="C46" s="80"/>
      <c r="D46" s="80"/>
      <c r="E46" s="80"/>
      <c r="F46" s="80"/>
    </row>
    <row r="47" spans="1:13" s="684" customFormat="1" ht="11.25">
      <c r="A47" s="80"/>
      <c r="B47" s="80"/>
      <c r="C47" s="80"/>
      <c r="D47" s="80"/>
      <c r="E47" s="80"/>
      <c r="F47" s="80"/>
    </row>
    <row r="48" spans="1:13" s="684" customFormat="1" ht="11.25">
      <c r="A48" s="80"/>
      <c r="B48" s="80"/>
      <c r="C48" s="80"/>
      <c r="D48" s="80"/>
      <c r="E48" s="80"/>
      <c r="F48" s="80"/>
    </row>
    <row r="49" spans="1:6" s="684" customFormat="1" ht="11.25">
      <c r="A49" s="80"/>
      <c r="B49" s="80"/>
      <c r="C49" s="80"/>
      <c r="D49" s="80"/>
      <c r="E49" s="80"/>
      <c r="F49" s="80"/>
    </row>
    <row r="50" spans="1:6" s="684" customFormat="1" ht="11.25">
      <c r="A50" s="80"/>
      <c r="B50" s="80"/>
      <c r="C50" s="80"/>
      <c r="D50" s="80"/>
      <c r="E50" s="80"/>
      <c r="F50" s="80"/>
    </row>
    <row r="51" spans="1:6" s="684" customFormat="1" ht="11.25">
      <c r="A51" s="80"/>
      <c r="B51" s="80"/>
      <c r="C51" s="80"/>
      <c r="D51" s="80"/>
      <c r="E51" s="80"/>
      <c r="F51" s="80"/>
    </row>
    <row r="52" spans="1:6" s="684" customFormat="1" ht="11.25">
      <c r="A52" s="80"/>
      <c r="B52" s="80"/>
      <c r="C52" s="80"/>
      <c r="D52" s="80"/>
      <c r="E52" s="80"/>
      <c r="F52" s="80"/>
    </row>
    <row r="53" spans="1:6" s="684" customFormat="1" ht="11.25">
      <c r="A53" s="80"/>
      <c r="B53" s="80"/>
      <c r="C53" s="80"/>
      <c r="D53" s="80"/>
      <c r="E53" s="80"/>
      <c r="F53" s="80"/>
    </row>
    <row r="54" spans="1:6" s="684" customFormat="1" ht="11.25">
      <c r="A54" s="80"/>
      <c r="B54" s="80"/>
      <c r="C54" s="80"/>
      <c r="D54" s="80"/>
      <c r="E54" s="80"/>
      <c r="F54" s="80"/>
    </row>
    <row r="55" spans="1:6" s="684" customFormat="1" ht="11.25">
      <c r="A55" s="80"/>
      <c r="B55" s="80"/>
      <c r="C55" s="80"/>
      <c r="D55" s="80"/>
      <c r="E55" s="80"/>
      <c r="F55" s="80"/>
    </row>
    <row r="56" spans="1:6" s="684" customFormat="1" ht="11.25">
      <c r="A56" s="80"/>
      <c r="B56" s="80"/>
      <c r="C56" s="80"/>
      <c r="D56" s="80"/>
      <c r="E56" s="80"/>
      <c r="F56" s="80"/>
    </row>
    <row r="57" spans="1:6" s="684" customFormat="1" ht="11.25">
      <c r="A57" s="80"/>
      <c r="B57" s="80"/>
      <c r="C57" s="80"/>
      <c r="D57" s="80"/>
      <c r="E57" s="80"/>
      <c r="F57" s="80"/>
    </row>
    <row r="58" spans="1:6" s="684" customFormat="1" ht="11.25">
      <c r="A58" s="80"/>
      <c r="B58" s="80"/>
      <c r="C58" s="80"/>
      <c r="D58" s="80"/>
      <c r="E58" s="80"/>
      <c r="F58" s="80"/>
    </row>
    <row r="59" spans="1:6" s="684" customFormat="1" ht="11.25">
      <c r="A59" s="80"/>
      <c r="B59" s="80"/>
      <c r="C59" s="80"/>
      <c r="D59" s="80"/>
      <c r="E59" s="80"/>
      <c r="F59" s="80"/>
    </row>
    <row r="60" spans="1:6" s="684" customFormat="1" ht="11.25">
      <c r="A60" s="80"/>
      <c r="B60" s="80"/>
      <c r="C60" s="80"/>
      <c r="D60" s="80"/>
      <c r="E60" s="80"/>
      <c r="F60" s="80"/>
    </row>
    <row r="61" spans="1:6" s="684" customFormat="1" ht="11.25">
      <c r="A61" s="80"/>
      <c r="B61" s="80"/>
      <c r="C61" s="80"/>
      <c r="D61" s="80"/>
      <c r="E61" s="80"/>
      <c r="F61" s="80"/>
    </row>
    <row r="62" spans="1:6" s="684" customFormat="1" ht="11.25">
      <c r="A62" s="80"/>
      <c r="B62" s="80"/>
      <c r="C62" s="80"/>
      <c r="D62" s="80"/>
      <c r="E62" s="80"/>
      <c r="F62" s="80"/>
    </row>
    <row r="63" spans="1:6" s="684" customFormat="1" ht="11.25">
      <c r="A63" s="80"/>
      <c r="B63" s="80"/>
      <c r="C63" s="80"/>
      <c r="D63" s="80"/>
      <c r="E63" s="80"/>
      <c r="F63" s="80"/>
    </row>
    <row r="64" spans="1:6" s="684" customFormat="1" ht="11.25">
      <c r="A64" s="80"/>
      <c r="B64" s="80"/>
      <c r="C64" s="80"/>
      <c r="D64" s="80"/>
      <c r="E64" s="80"/>
      <c r="F64" s="80"/>
    </row>
    <row r="65" spans="1:6" s="684" customFormat="1" ht="11.25">
      <c r="A65" s="80"/>
      <c r="B65" s="80"/>
      <c r="C65" s="80"/>
      <c r="D65" s="80"/>
      <c r="E65" s="80"/>
      <c r="F65" s="80"/>
    </row>
    <row r="66" spans="1:6" s="684" customFormat="1" ht="11.25">
      <c r="A66" s="80"/>
      <c r="B66" s="80"/>
      <c r="C66" s="80"/>
      <c r="D66" s="80"/>
      <c r="E66" s="80"/>
      <c r="F66" s="80"/>
    </row>
    <row r="67" spans="1:6" s="684" customFormat="1" ht="11.25">
      <c r="A67" s="80"/>
      <c r="B67" s="80"/>
      <c r="C67" s="80"/>
      <c r="D67" s="80"/>
      <c r="E67" s="80"/>
      <c r="F67" s="80"/>
    </row>
    <row r="68" spans="1:6" s="684" customFormat="1" ht="11.25">
      <c r="A68" s="80"/>
      <c r="B68" s="80"/>
      <c r="C68" s="80"/>
      <c r="D68" s="80"/>
      <c r="E68" s="80"/>
      <c r="F68" s="80"/>
    </row>
    <row r="69" spans="1:6" s="684" customFormat="1" ht="11.25">
      <c r="A69" s="80"/>
      <c r="B69" s="80"/>
      <c r="C69" s="80"/>
      <c r="D69" s="80"/>
      <c r="E69" s="80"/>
      <c r="F69" s="80"/>
    </row>
    <row r="70" spans="1:6" s="684" customFormat="1" ht="11.25">
      <c r="A70" s="80"/>
      <c r="B70" s="80"/>
      <c r="C70" s="80"/>
      <c r="D70" s="80"/>
      <c r="E70" s="80"/>
      <c r="F70" s="80"/>
    </row>
    <row r="71" spans="1:6" s="684" customFormat="1" ht="11.25">
      <c r="A71" s="80"/>
      <c r="B71" s="80"/>
      <c r="C71" s="80"/>
      <c r="D71" s="80"/>
      <c r="E71" s="80"/>
      <c r="F71" s="80"/>
    </row>
    <row r="72" spans="1:6" s="684" customFormat="1" ht="11.25">
      <c r="A72" s="80"/>
      <c r="B72" s="80"/>
      <c r="C72" s="80"/>
      <c r="D72" s="80"/>
      <c r="E72" s="80"/>
      <c r="F72" s="80"/>
    </row>
    <row r="73" spans="1:6" s="684" customFormat="1" ht="11.25">
      <c r="A73" s="80"/>
      <c r="B73" s="80"/>
      <c r="C73" s="80"/>
      <c r="D73" s="80"/>
      <c r="E73" s="80"/>
      <c r="F73" s="80"/>
    </row>
    <row r="74" spans="1:6" s="684" customFormat="1" ht="11.25">
      <c r="A74" s="80"/>
      <c r="B74" s="80"/>
      <c r="C74" s="80"/>
      <c r="D74" s="80"/>
      <c r="E74" s="80"/>
      <c r="F74" s="80"/>
    </row>
    <row r="75" spans="1:6" s="684" customFormat="1" ht="11.25">
      <c r="A75" s="80"/>
      <c r="B75" s="80"/>
      <c r="C75" s="80"/>
      <c r="D75" s="80"/>
      <c r="E75" s="80"/>
      <c r="F75" s="80"/>
    </row>
    <row r="76" spans="1:6" s="684" customFormat="1" ht="11.25">
      <c r="A76" s="80"/>
      <c r="B76" s="80"/>
      <c r="C76" s="80"/>
      <c r="D76" s="80"/>
      <c r="E76" s="80"/>
      <c r="F76" s="80"/>
    </row>
    <row r="77" spans="1:6" s="684" customFormat="1" ht="11.25">
      <c r="A77" s="80"/>
      <c r="B77" s="80"/>
      <c r="C77" s="80"/>
      <c r="D77" s="80"/>
      <c r="E77" s="80"/>
      <c r="F77" s="80"/>
    </row>
    <row r="78" spans="1:6" s="684" customFormat="1" ht="11.25">
      <c r="A78" s="80"/>
      <c r="B78" s="80"/>
      <c r="C78" s="80"/>
      <c r="D78" s="80"/>
      <c r="E78" s="80"/>
      <c r="F78" s="80"/>
    </row>
    <row r="79" spans="1:6" s="684" customFormat="1" ht="11.25">
      <c r="A79" s="80"/>
      <c r="B79" s="80"/>
      <c r="C79" s="80"/>
      <c r="D79" s="80"/>
      <c r="E79" s="80"/>
      <c r="F79" s="80"/>
    </row>
    <row r="80" spans="1:6" s="684" customFormat="1" ht="11.25">
      <c r="A80" s="80"/>
      <c r="B80" s="80"/>
      <c r="C80" s="80"/>
      <c r="D80" s="80"/>
      <c r="E80" s="80"/>
      <c r="F80" s="80"/>
    </row>
    <row r="81" spans="1:6" s="684" customFormat="1" ht="11.25">
      <c r="A81" s="80"/>
      <c r="B81" s="80"/>
      <c r="C81" s="80"/>
      <c r="D81" s="80"/>
      <c r="E81" s="80"/>
      <c r="F81" s="80"/>
    </row>
    <row r="82" spans="1:6" s="684" customFormat="1" ht="11.25">
      <c r="A82" s="80"/>
      <c r="B82" s="80"/>
      <c r="C82" s="80"/>
      <c r="D82" s="80"/>
      <c r="E82" s="80"/>
      <c r="F82" s="80"/>
    </row>
    <row r="83" spans="1:6" s="684" customFormat="1" ht="11.25">
      <c r="A83" s="80"/>
      <c r="B83" s="80"/>
      <c r="C83" s="80"/>
      <c r="D83" s="80"/>
      <c r="E83" s="80"/>
      <c r="F83" s="80"/>
    </row>
    <row r="84" spans="1:6" s="684" customFormat="1" ht="11.25">
      <c r="A84" s="80"/>
      <c r="B84" s="80"/>
      <c r="C84" s="80"/>
      <c r="D84" s="80"/>
      <c r="E84" s="80"/>
      <c r="F84" s="80"/>
    </row>
  </sheetData>
  <sheetProtection selectLockedCells="1"/>
  <mergeCells count="19">
    <mergeCell ref="A3:F3"/>
    <mergeCell ref="G3:M3"/>
    <mergeCell ref="A4:F4"/>
    <mergeCell ref="A6:A9"/>
    <mergeCell ref="C6:F7"/>
    <mergeCell ref="G6:J7"/>
    <mergeCell ref="K6:K9"/>
    <mergeCell ref="L6:L9"/>
    <mergeCell ref="M6:M9"/>
    <mergeCell ref="C8:C9"/>
    <mergeCell ref="J8:J9"/>
    <mergeCell ref="D8:D9"/>
    <mergeCell ref="E8:E9"/>
    <mergeCell ref="F8:F9"/>
    <mergeCell ref="G8:G9"/>
    <mergeCell ref="H8:H9"/>
    <mergeCell ref="I8:I9"/>
    <mergeCell ref="G40:M40"/>
    <mergeCell ref="G41:M41"/>
  </mergeCells>
  <phoneticPr fontId="36"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1" manualBreakCount="1">
    <brk id="6" max="41"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F103"/>
  <sheetViews>
    <sheetView view="pageBreakPreview" zoomScaleNormal="100" zoomScaleSheetLayoutView="100" workbookViewId="0">
      <selection activeCell="O42" sqref="O42"/>
    </sheetView>
  </sheetViews>
  <sheetFormatPr defaultRowHeight="14.25"/>
  <cols>
    <col min="1" max="1" width="7.625" style="23" customWidth="1"/>
    <col min="2" max="2" width="13.625" style="23" customWidth="1"/>
    <col min="3" max="3" width="15.875" style="145" customWidth="1"/>
    <col min="4" max="6" width="15.125" style="145" customWidth="1"/>
    <col min="7" max="16384" width="9" style="665"/>
  </cols>
  <sheetData>
    <row r="1" spans="1:6" s="618" customFormat="1" ht="14.1" customHeight="1">
      <c r="A1" s="592" t="s">
        <v>852</v>
      </c>
      <c r="B1" s="616"/>
      <c r="C1" s="617"/>
      <c r="D1" s="617"/>
      <c r="E1" s="617"/>
      <c r="F1" s="595"/>
    </row>
    <row r="2" spans="1:6" s="146" customFormat="1" ht="14.1" customHeight="1">
      <c r="A2" s="23"/>
      <c r="B2" s="23"/>
      <c r="C2" s="145"/>
      <c r="D2" s="145"/>
      <c r="E2" s="145"/>
      <c r="F2" s="145"/>
    </row>
    <row r="3" spans="1:6" s="685" customFormat="1" ht="20.100000000000001" customHeight="1">
      <c r="A3" s="1856" t="s">
        <v>792</v>
      </c>
      <c r="B3" s="1856"/>
      <c r="C3" s="1856"/>
      <c r="D3" s="1856"/>
      <c r="E3" s="1856"/>
      <c r="F3" s="1856"/>
    </row>
    <row r="4" spans="1:6" s="147" customFormat="1" ht="24" customHeight="1">
      <c r="A4" s="1857" t="s">
        <v>793</v>
      </c>
      <c r="B4" s="1857"/>
      <c r="C4" s="1857"/>
      <c r="D4" s="1857"/>
      <c r="E4" s="1857"/>
      <c r="F4" s="1857"/>
    </row>
    <row r="5" spans="1:6" s="75" customFormat="1" ht="18" customHeight="1" thickBot="1">
      <c r="A5" s="135" t="s">
        <v>82</v>
      </c>
      <c r="B5" s="12"/>
      <c r="C5" s="135"/>
      <c r="D5" s="135"/>
      <c r="E5" s="135"/>
      <c r="F5" s="148" t="s">
        <v>227</v>
      </c>
    </row>
    <row r="6" spans="1:6" s="684" customFormat="1" ht="12.2" customHeight="1">
      <c r="A6" s="1574" t="s">
        <v>79</v>
      </c>
      <c r="B6" s="1858"/>
      <c r="C6" s="1861" t="s">
        <v>228</v>
      </c>
      <c r="D6" s="1864" t="s">
        <v>229</v>
      </c>
      <c r="E6" s="1864" t="s">
        <v>230</v>
      </c>
      <c r="F6" s="1867" t="s">
        <v>231</v>
      </c>
    </row>
    <row r="7" spans="1:6" s="684" customFormat="1" ht="12.2" customHeight="1">
      <c r="A7" s="1576"/>
      <c r="B7" s="1859"/>
      <c r="C7" s="1862"/>
      <c r="D7" s="1865"/>
      <c r="E7" s="1865"/>
      <c r="F7" s="1868"/>
    </row>
    <row r="8" spans="1:6" s="684" customFormat="1" ht="12.2" customHeight="1">
      <c r="A8" s="1576"/>
      <c r="B8" s="1859"/>
      <c r="C8" s="1862"/>
      <c r="D8" s="1865"/>
      <c r="E8" s="1865"/>
      <c r="F8" s="1868"/>
    </row>
    <row r="9" spans="1:6" s="684" customFormat="1" ht="12.2" customHeight="1">
      <c r="A9" s="1577"/>
      <c r="B9" s="1860"/>
      <c r="C9" s="1863"/>
      <c r="D9" s="1866"/>
      <c r="E9" s="1866"/>
      <c r="F9" s="1869"/>
    </row>
    <row r="10" spans="1:6" s="684" customFormat="1" ht="21" customHeight="1">
      <c r="A10" s="1819" t="s">
        <v>481</v>
      </c>
      <c r="B10" s="1818"/>
      <c r="C10" s="13">
        <v>6164</v>
      </c>
      <c r="D10" s="13">
        <v>6091</v>
      </c>
      <c r="E10" s="13">
        <v>73</v>
      </c>
      <c r="F10" s="13">
        <v>0</v>
      </c>
    </row>
    <row r="11" spans="1:6" s="684" customFormat="1" ht="21" customHeight="1">
      <c r="A11" s="1819" t="s">
        <v>482</v>
      </c>
      <c r="B11" s="1818"/>
      <c r="C11" s="13">
        <v>6101</v>
      </c>
      <c r="D11" s="13">
        <v>6051</v>
      </c>
      <c r="E11" s="13">
        <v>50</v>
      </c>
      <c r="F11" s="13">
        <v>0</v>
      </c>
    </row>
    <row r="12" spans="1:6" s="684" customFormat="1" ht="21" customHeight="1">
      <c r="A12" s="1819" t="s">
        <v>502</v>
      </c>
      <c r="B12" s="1818"/>
      <c r="C12" s="13">
        <v>6013</v>
      </c>
      <c r="D12" s="13">
        <v>5961</v>
      </c>
      <c r="E12" s="13">
        <v>52</v>
      </c>
      <c r="F12" s="13">
        <v>0</v>
      </c>
    </row>
    <row r="13" spans="1:6" s="764" customFormat="1" ht="21" customHeight="1">
      <c r="A13" s="1819" t="s">
        <v>606</v>
      </c>
      <c r="B13" s="1818"/>
      <c r="C13" s="13">
        <v>4954</v>
      </c>
      <c r="D13" s="13">
        <v>4915</v>
      </c>
      <c r="E13" s="13">
        <v>39</v>
      </c>
      <c r="F13" s="13">
        <v>0</v>
      </c>
    </row>
    <row r="14" spans="1:6" s="149" customFormat="1" ht="21" customHeight="1">
      <c r="A14" s="1630" t="s">
        <v>974</v>
      </c>
      <c r="B14" s="1631"/>
      <c r="C14" s="15">
        <f>SUM(C16:C38)</f>
        <v>5178</v>
      </c>
      <c r="D14" s="15">
        <f>SUM(D16:D38)</f>
        <v>5128</v>
      </c>
      <c r="E14" s="15">
        <f>SUM(E16:E38)</f>
        <v>50</v>
      </c>
      <c r="F14" s="15">
        <f>SUM(F16:F38)</f>
        <v>0</v>
      </c>
    </row>
    <row r="15" spans="1:6" s="684" customFormat="1" ht="9" customHeight="1">
      <c r="A15" s="674"/>
      <c r="B15" s="675"/>
      <c r="C15" s="13"/>
      <c r="D15" s="13"/>
      <c r="E15" s="13"/>
      <c r="F15" s="13"/>
    </row>
    <row r="16" spans="1:6" s="740" customFormat="1" ht="17.850000000000001" customHeight="1">
      <c r="A16" s="733" t="s">
        <v>113</v>
      </c>
      <c r="B16" s="734" t="s">
        <v>114</v>
      </c>
      <c r="C16" s="572">
        <v>214</v>
      </c>
      <c r="D16" s="748">
        <v>213</v>
      </c>
      <c r="E16" s="732">
        <v>1</v>
      </c>
      <c r="F16" s="732">
        <v>0</v>
      </c>
    </row>
    <row r="17" spans="1:6" s="740" customFormat="1" ht="17.850000000000001" customHeight="1">
      <c r="A17" s="733" t="s">
        <v>115</v>
      </c>
      <c r="B17" s="734" t="s">
        <v>116</v>
      </c>
      <c r="C17" s="572">
        <v>307</v>
      </c>
      <c r="D17" s="748">
        <v>306</v>
      </c>
      <c r="E17" s="732">
        <v>1</v>
      </c>
      <c r="F17" s="732"/>
    </row>
    <row r="18" spans="1:6" s="740" customFormat="1" ht="17.850000000000001" customHeight="1">
      <c r="A18" s="733" t="s">
        <v>117</v>
      </c>
      <c r="B18" s="734" t="s">
        <v>118</v>
      </c>
      <c r="C18" s="572">
        <v>210</v>
      </c>
      <c r="D18" s="748">
        <v>208</v>
      </c>
      <c r="E18" s="732">
        <v>2</v>
      </c>
      <c r="F18" s="732">
        <v>0</v>
      </c>
    </row>
    <row r="19" spans="1:6" s="740" customFormat="1" ht="17.850000000000001" customHeight="1">
      <c r="A19" s="733" t="s">
        <v>119</v>
      </c>
      <c r="B19" s="734" t="s">
        <v>120</v>
      </c>
      <c r="C19" s="572">
        <v>653</v>
      </c>
      <c r="D19" s="748">
        <v>649</v>
      </c>
      <c r="E19" s="732">
        <v>4</v>
      </c>
      <c r="F19" s="732">
        <v>0</v>
      </c>
    </row>
    <row r="20" spans="1:6" s="740" customFormat="1" ht="17.850000000000001" customHeight="1">
      <c r="A20" s="733" t="s">
        <v>121</v>
      </c>
      <c r="B20" s="734" t="s">
        <v>122</v>
      </c>
      <c r="C20" s="572">
        <v>376</v>
      </c>
      <c r="D20" s="748">
        <v>369</v>
      </c>
      <c r="E20" s="732">
        <v>7</v>
      </c>
      <c r="F20" s="732">
        <v>0</v>
      </c>
    </row>
    <row r="21" spans="1:6" s="740" customFormat="1" ht="17.850000000000001" customHeight="1">
      <c r="A21" s="733" t="s">
        <v>123</v>
      </c>
      <c r="B21" s="734" t="s">
        <v>124</v>
      </c>
      <c r="C21" s="572">
        <v>413</v>
      </c>
      <c r="D21" s="748">
        <v>413</v>
      </c>
      <c r="E21" s="732">
        <v>0</v>
      </c>
      <c r="F21" s="732">
        <v>0</v>
      </c>
    </row>
    <row r="22" spans="1:6" s="740" customFormat="1" ht="17.850000000000001" customHeight="1">
      <c r="A22" s="733" t="s">
        <v>125</v>
      </c>
      <c r="B22" s="734" t="s">
        <v>126</v>
      </c>
      <c r="C22" s="572">
        <v>334</v>
      </c>
      <c r="D22" s="748">
        <v>310</v>
      </c>
      <c r="E22" s="732">
        <v>24</v>
      </c>
      <c r="F22" s="732">
        <v>0</v>
      </c>
    </row>
    <row r="23" spans="1:6" s="740" customFormat="1" ht="17.850000000000001" customHeight="1">
      <c r="A23" s="733" t="s">
        <v>127</v>
      </c>
      <c r="B23" s="734" t="s">
        <v>128</v>
      </c>
      <c r="C23" s="572">
        <v>267</v>
      </c>
      <c r="D23" s="748">
        <v>266</v>
      </c>
      <c r="E23" s="732">
        <v>1</v>
      </c>
      <c r="F23" s="732">
        <v>0</v>
      </c>
    </row>
    <row r="24" spans="1:6" s="740" customFormat="1" ht="17.850000000000001" customHeight="1">
      <c r="A24" s="733" t="s">
        <v>129</v>
      </c>
      <c r="B24" s="734" t="s">
        <v>130</v>
      </c>
      <c r="C24" s="572">
        <v>138</v>
      </c>
      <c r="D24" s="748">
        <v>138</v>
      </c>
      <c r="E24" s="732">
        <v>0</v>
      </c>
      <c r="F24" s="732">
        <v>0</v>
      </c>
    </row>
    <row r="25" spans="1:6" s="740" customFormat="1" ht="17.850000000000001" customHeight="1">
      <c r="A25" s="733" t="s">
        <v>131</v>
      </c>
      <c r="B25" s="734" t="s">
        <v>132</v>
      </c>
      <c r="C25" s="572">
        <v>228</v>
      </c>
      <c r="D25" s="748">
        <v>227</v>
      </c>
      <c r="E25" s="732">
        <v>1</v>
      </c>
      <c r="F25" s="732">
        <v>0</v>
      </c>
    </row>
    <row r="26" spans="1:6" s="740" customFormat="1" ht="17.850000000000001" customHeight="1">
      <c r="A26" s="733" t="s">
        <v>133</v>
      </c>
      <c r="B26" s="734" t="s">
        <v>134</v>
      </c>
      <c r="C26" s="572">
        <v>160</v>
      </c>
      <c r="D26" s="748">
        <v>158</v>
      </c>
      <c r="E26" s="732">
        <v>2</v>
      </c>
      <c r="F26" s="732">
        <v>0</v>
      </c>
    </row>
    <row r="27" spans="1:6" s="740" customFormat="1" ht="17.850000000000001" customHeight="1">
      <c r="A27" s="733" t="s">
        <v>135</v>
      </c>
      <c r="B27" s="734" t="s">
        <v>136</v>
      </c>
      <c r="C27" s="572">
        <v>222</v>
      </c>
      <c r="D27" s="748">
        <v>220</v>
      </c>
      <c r="E27" s="732">
        <v>2</v>
      </c>
      <c r="F27" s="732">
        <v>0</v>
      </c>
    </row>
    <row r="28" spans="1:6" s="740" customFormat="1" ht="17.850000000000001" customHeight="1">
      <c r="A28" s="733" t="s">
        <v>137</v>
      </c>
      <c r="B28" s="734" t="s">
        <v>138</v>
      </c>
      <c r="C28" s="572">
        <v>142</v>
      </c>
      <c r="D28" s="748">
        <v>142</v>
      </c>
      <c r="E28" s="732">
        <v>0</v>
      </c>
      <c r="F28" s="732">
        <v>0</v>
      </c>
    </row>
    <row r="29" spans="1:6" s="740" customFormat="1" ht="17.850000000000001" customHeight="1">
      <c r="A29" s="733" t="s">
        <v>139</v>
      </c>
      <c r="B29" s="734" t="s">
        <v>140</v>
      </c>
      <c r="C29" s="572">
        <v>134</v>
      </c>
      <c r="D29" s="748">
        <v>133</v>
      </c>
      <c r="E29" s="732">
        <v>1</v>
      </c>
      <c r="F29" s="732">
        <v>0</v>
      </c>
    </row>
    <row r="30" spans="1:6" s="740" customFormat="1" ht="17.850000000000001" customHeight="1">
      <c r="A30" s="733" t="s">
        <v>141</v>
      </c>
      <c r="B30" s="734" t="s">
        <v>142</v>
      </c>
      <c r="C30" s="572">
        <v>307</v>
      </c>
      <c r="D30" s="748">
        <v>307</v>
      </c>
      <c r="E30" s="732">
        <v>0</v>
      </c>
      <c r="F30" s="732">
        <v>0</v>
      </c>
    </row>
    <row r="31" spans="1:6" s="740" customFormat="1" ht="17.850000000000001" customHeight="1">
      <c r="A31" s="733" t="s">
        <v>143</v>
      </c>
      <c r="B31" s="734" t="s">
        <v>144</v>
      </c>
      <c r="C31" s="572">
        <v>130</v>
      </c>
      <c r="D31" s="748">
        <v>129</v>
      </c>
      <c r="E31" s="748">
        <v>1</v>
      </c>
      <c r="F31" s="732">
        <v>0</v>
      </c>
    </row>
    <row r="32" spans="1:6" s="740" customFormat="1" ht="17.850000000000001" customHeight="1">
      <c r="A32" s="733" t="s">
        <v>145</v>
      </c>
      <c r="B32" s="734" t="s">
        <v>146</v>
      </c>
      <c r="C32" s="572">
        <v>135</v>
      </c>
      <c r="D32" s="748">
        <v>132</v>
      </c>
      <c r="E32" s="732">
        <v>3</v>
      </c>
      <c r="F32" s="732">
        <v>0</v>
      </c>
    </row>
    <row r="33" spans="1:6" s="740" customFormat="1" ht="17.850000000000001" customHeight="1">
      <c r="A33" s="733" t="s">
        <v>147</v>
      </c>
      <c r="B33" s="734" t="s">
        <v>148</v>
      </c>
      <c r="C33" s="572">
        <v>131</v>
      </c>
      <c r="D33" s="748">
        <v>131</v>
      </c>
      <c r="E33" s="732">
        <v>0</v>
      </c>
      <c r="F33" s="732">
        <v>0</v>
      </c>
    </row>
    <row r="34" spans="1:6" s="740" customFormat="1" ht="17.850000000000001" customHeight="1">
      <c r="A34" s="733" t="s">
        <v>149</v>
      </c>
      <c r="B34" s="734" t="s">
        <v>150</v>
      </c>
      <c r="C34" s="572">
        <v>218</v>
      </c>
      <c r="D34" s="748">
        <v>218</v>
      </c>
      <c r="E34" s="732">
        <v>0</v>
      </c>
      <c r="F34" s="732">
        <v>0</v>
      </c>
    </row>
    <row r="35" spans="1:6" s="740" customFormat="1" ht="17.850000000000001" customHeight="1">
      <c r="A35" s="733" t="s">
        <v>151</v>
      </c>
      <c r="B35" s="734" t="s">
        <v>152</v>
      </c>
      <c r="C35" s="572">
        <v>189</v>
      </c>
      <c r="D35" s="748">
        <v>189</v>
      </c>
      <c r="E35" s="732">
        <v>0</v>
      </c>
      <c r="F35" s="732">
        <v>0</v>
      </c>
    </row>
    <row r="36" spans="1:6" s="740" customFormat="1" ht="17.850000000000001" customHeight="1">
      <c r="A36" s="733" t="s">
        <v>153</v>
      </c>
      <c r="B36" s="734" t="s">
        <v>154</v>
      </c>
      <c r="C36" s="572">
        <v>112</v>
      </c>
      <c r="D36" s="748">
        <v>112</v>
      </c>
      <c r="E36" s="732">
        <v>0</v>
      </c>
      <c r="F36" s="732">
        <v>0</v>
      </c>
    </row>
    <row r="37" spans="1:6" s="740" customFormat="1" ht="17.850000000000001" customHeight="1">
      <c r="A37" s="733" t="s">
        <v>155</v>
      </c>
      <c r="B37" s="734" t="s">
        <v>156</v>
      </c>
      <c r="C37" s="572">
        <v>147</v>
      </c>
      <c r="D37" s="748">
        <v>147</v>
      </c>
      <c r="E37" s="732">
        <v>0</v>
      </c>
      <c r="F37" s="732">
        <v>0</v>
      </c>
    </row>
    <row r="38" spans="1:6" s="740" customFormat="1" ht="17.850000000000001" customHeight="1" thickBot="1">
      <c r="A38" s="747" t="s">
        <v>157</v>
      </c>
      <c r="B38" s="750" t="s">
        <v>158</v>
      </c>
      <c r="C38" s="751">
        <v>11</v>
      </c>
      <c r="D38" s="752">
        <v>11</v>
      </c>
      <c r="E38" s="752">
        <v>0</v>
      </c>
      <c r="F38" s="752">
        <v>0</v>
      </c>
    </row>
    <row r="39" spans="1:6" s="85" customFormat="1" ht="12" customHeight="1">
      <c r="A39" s="150" t="s">
        <v>414</v>
      </c>
      <c r="B39" s="839"/>
      <c r="C39" s="152"/>
      <c r="D39" s="153"/>
      <c r="E39" s="152"/>
      <c r="F39" s="827" t="s">
        <v>498</v>
      </c>
    </row>
    <row r="40" spans="1:6" s="85" customFormat="1" ht="12" customHeight="1">
      <c r="A40" s="820" t="s">
        <v>588</v>
      </c>
      <c r="B40" s="151"/>
      <c r="C40" s="24"/>
      <c r="E40" s="24"/>
      <c r="F40" s="828" t="s">
        <v>582</v>
      </c>
    </row>
    <row r="41" spans="1:6" s="153" customFormat="1" ht="10.5">
      <c r="A41" s="141"/>
      <c r="B41" s="141"/>
      <c r="C41" s="152"/>
      <c r="D41" s="152"/>
      <c r="E41" s="152"/>
      <c r="F41" s="152"/>
    </row>
    <row r="42" spans="1:6" s="684" customFormat="1" ht="11.25">
      <c r="A42" s="22"/>
      <c r="B42" s="22"/>
      <c r="C42" s="154"/>
      <c r="D42" s="154"/>
      <c r="E42" s="154"/>
      <c r="F42" s="154"/>
    </row>
    <row r="43" spans="1:6" s="684" customFormat="1" ht="11.25">
      <c r="A43" s="22"/>
      <c r="B43" s="22"/>
      <c r="C43" s="154"/>
      <c r="D43" s="154"/>
      <c r="E43" s="154"/>
      <c r="F43" s="154"/>
    </row>
    <row r="44" spans="1:6" s="684" customFormat="1" ht="11.25">
      <c r="A44" s="22"/>
      <c r="B44" s="22"/>
      <c r="C44" s="154"/>
      <c r="D44" s="154"/>
      <c r="E44" s="154"/>
      <c r="F44" s="154"/>
    </row>
    <row r="45" spans="1:6" s="684" customFormat="1" ht="11.25">
      <c r="A45" s="22"/>
      <c r="B45" s="22"/>
      <c r="C45" s="154"/>
      <c r="D45" s="154"/>
      <c r="E45" s="154"/>
      <c r="F45" s="154"/>
    </row>
    <row r="46" spans="1:6" s="684" customFormat="1" ht="11.25">
      <c r="A46" s="22"/>
      <c r="B46" s="22"/>
      <c r="C46" s="154"/>
      <c r="D46" s="154"/>
      <c r="E46" s="154"/>
      <c r="F46" s="154"/>
    </row>
    <row r="47" spans="1:6" s="684" customFormat="1" ht="11.25">
      <c r="A47" s="22"/>
      <c r="B47" s="22"/>
      <c r="C47" s="154"/>
      <c r="D47" s="154"/>
      <c r="E47" s="154"/>
      <c r="F47" s="154"/>
    </row>
    <row r="48" spans="1:6" s="684" customFormat="1" ht="11.25">
      <c r="A48" s="22"/>
      <c r="B48" s="22"/>
      <c r="C48" s="154"/>
      <c r="D48" s="154"/>
      <c r="E48" s="154"/>
      <c r="F48" s="154"/>
    </row>
    <row r="49" spans="1:6" s="80" customFormat="1" ht="11.25">
      <c r="A49" s="22"/>
      <c r="B49" s="22"/>
      <c r="C49" s="154"/>
      <c r="D49" s="154"/>
      <c r="E49" s="154"/>
      <c r="F49" s="154"/>
    </row>
    <row r="50" spans="1:6" s="80" customFormat="1" ht="11.25">
      <c r="A50" s="22"/>
      <c r="B50" s="22"/>
      <c r="C50" s="154"/>
      <c r="D50" s="154"/>
      <c r="E50" s="154"/>
      <c r="F50" s="154"/>
    </row>
    <row r="51" spans="1:6" s="80" customFormat="1" ht="11.25">
      <c r="A51" s="22"/>
      <c r="B51" s="22"/>
      <c r="C51" s="154"/>
      <c r="D51" s="154"/>
      <c r="E51" s="154"/>
      <c r="F51" s="154"/>
    </row>
    <row r="52" spans="1:6" s="80" customFormat="1" ht="11.25">
      <c r="A52" s="22"/>
      <c r="B52" s="22"/>
      <c r="C52" s="154"/>
      <c r="D52" s="154"/>
      <c r="E52" s="154"/>
      <c r="F52" s="154"/>
    </row>
    <row r="53" spans="1:6" s="80" customFormat="1" ht="11.25">
      <c r="A53" s="22"/>
      <c r="B53" s="22"/>
      <c r="C53" s="154"/>
      <c r="D53" s="154"/>
      <c r="E53" s="154"/>
      <c r="F53" s="154"/>
    </row>
    <row r="54" spans="1:6" s="80" customFormat="1" ht="11.25">
      <c r="A54" s="22"/>
      <c r="B54" s="22"/>
      <c r="C54" s="154"/>
      <c r="D54" s="154"/>
      <c r="E54" s="154"/>
      <c r="F54" s="154"/>
    </row>
    <row r="55" spans="1:6" s="80" customFormat="1" ht="11.25">
      <c r="A55" s="22"/>
      <c r="B55" s="22"/>
      <c r="C55" s="154"/>
      <c r="D55" s="154"/>
      <c r="E55" s="154"/>
      <c r="F55" s="154"/>
    </row>
    <row r="56" spans="1:6" s="80" customFormat="1" ht="11.25">
      <c r="A56" s="22"/>
      <c r="B56" s="22"/>
      <c r="C56" s="154"/>
      <c r="D56" s="154"/>
      <c r="E56" s="154"/>
      <c r="F56" s="154"/>
    </row>
    <row r="57" spans="1:6" s="80" customFormat="1" ht="11.25">
      <c r="A57" s="22"/>
      <c r="B57" s="22"/>
      <c r="C57" s="154"/>
      <c r="D57" s="154"/>
      <c r="E57" s="154"/>
      <c r="F57" s="154"/>
    </row>
    <row r="58" spans="1:6" s="80" customFormat="1" ht="11.25">
      <c r="A58" s="22"/>
      <c r="B58" s="22"/>
      <c r="C58" s="154"/>
      <c r="D58" s="154"/>
      <c r="E58" s="154"/>
      <c r="F58" s="154"/>
    </row>
    <row r="59" spans="1:6" s="80" customFormat="1" ht="11.25">
      <c r="A59" s="22"/>
      <c r="B59" s="22"/>
      <c r="C59" s="154"/>
      <c r="D59" s="154"/>
      <c r="E59" s="154"/>
      <c r="F59" s="154"/>
    </row>
    <row r="60" spans="1:6" s="80" customFormat="1" ht="11.25">
      <c r="A60" s="22"/>
      <c r="B60" s="22"/>
      <c r="C60" s="154"/>
      <c r="D60" s="154"/>
      <c r="E60" s="154"/>
      <c r="F60" s="154"/>
    </row>
    <row r="61" spans="1:6" s="80" customFormat="1" ht="11.25">
      <c r="A61" s="22"/>
      <c r="B61" s="22"/>
      <c r="C61" s="154"/>
      <c r="D61" s="154"/>
      <c r="E61" s="154"/>
      <c r="F61" s="154"/>
    </row>
    <row r="62" spans="1:6" s="80" customFormat="1" ht="11.25">
      <c r="A62" s="22"/>
      <c r="B62" s="22"/>
      <c r="C62" s="154"/>
      <c r="D62" s="154"/>
      <c r="E62" s="154"/>
      <c r="F62" s="154"/>
    </row>
    <row r="63" spans="1:6" s="80" customFormat="1" ht="11.25">
      <c r="A63" s="22"/>
      <c r="B63" s="22"/>
      <c r="C63" s="154"/>
      <c r="D63" s="154"/>
      <c r="E63" s="154"/>
      <c r="F63" s="154"/>
    </row>
    <row r="64" spans="1:6" s="80" customFormat="1" ht="11.25">
      <c r="A64" s="22"/>
      <c r="B64" s="22"/>
      <c r="C64" s="154"/>
      <c r="D64" s="154"/>
      <c r="E64" s="154"/>
      <c r="F64" s="154"/>
    </row>
    <row r="65" spans="1:6" s="80" customFormat="1" ht="11.25">
      <c r="A65" s="22"/>
      <c r="B65" s="22"/>
      <c r="C65" s="154"/>
      <c r="D65" s="154"/>
      <c r="E65" s="154"/>
      <c r="F65" s="154"/>
    </row>
    <row r="66" spans="1:6" s="80" customFormat="1" ht="11.25">
      <c r="A66" s="22"/>
      <c r="B66" s="22"/>
      <c r="C66" s="154"/>
      <c r="D66" s="154"/>
      <c r="E66" s="154"/>
      <c r="F66" s="154"/>
    </row>
    <row r="67" spans="1:6" s="80" customFormat="1" ht="11.25">
      <c r="A67" s="22"/>
      <c r="B67" s="22"/>
      <c r="C67" s="154"/>
      <c r="D67" s="154"/>
      <c r="E67" s="154"/>
      <c r="F67" s="154"/>
    </row>
    <row r="68" spans="1:6" s="80" customFormat="1" ht="11.25">
      <c r="A68" s="22"/>
      <c r="B68" s="22"/>
      <c r="C68" s="154"/>
      <c r="D68" s="154"/>
      <c r="E68" s="154"/>
      <c r="F68" s="154"/>
    </row>
    <row r="69" spans="1:6" s="80" customFormat="1" ht="11.25">
      <c r="A69" s="22"/>
      <c r="B69" s="22"/>
      <c r="C69" s="154"/>
      <c r="D69" s="154"/>
      <c r="E69" s="154"/>
      <c r="F69" s="154"/>
    </row>
    <row r="70" spans="1:6" s="80" customFormat="1" ht="11.25">
      <c r="A70" s="22"/>
      <c r="B70" s="22"/>
      <c r="C70" s="154"/>
      <c r="D70" s="154"/>
      <c r="E70" s="154"/>
      <c r="F70" s="154"/>
    </row>
    <row r="71" spans="1:6" s="80" customFormat="1" ht="11.25">
      <c r="A71" s="22"/>
      <c r="B71" s="22"/>
      <c r="C71" s="154"/>
      <c r="D71" s="154"/>
      <c r="E71" s="154"/>
      <c r="F71" s="154"/>
    </row>
    <row r="72" spans="1:6" s="80" customFormat="1" ht="11.25">
      <c r="A72" s="22"/>
      <c r="B72" s="22"/>
      <c r="C72" s="154"/>
      <c r="D72" s="154"/>
      <c r="E72" s="154"/>
      <c r="F72" s="154"/>
    </row>
    <row r="73" spans="1:6" s="80" customFormat="1" ht="11.25">
      <c r="A73" s="22"/>
      <c r="B73" s="22"/>
      <c r="C73" s="154"/>
      <c r="D73" s="154"/>
      <c r="E73" s="154"/>
      <c r="F73" s="154"/>
    </row>
    <row r="74" spans="1:6" s="80" customFormat="1" ht="11.25">
      <c r="A74" s="22"/>
      <c r="B74" s="22"/>
      <c r="C74" s="154"/>
      <c r="D74" s="154"/>
      <c r="E74" s="154"/>
      <c r="F74" s="154"/>
    </row>
    <row r="75" spans="1:6" s="80" customFormat="1" ht="11.25">
      <c r="A75" s="22"/>
      <c r="B75" s="22"/>
      <c r="C75" s="154"/>
      <c r="D75" s="154"/>
      <c r="E75" s="154"/>
      <c r="F75" s="154"/>
    </row>
    <row r="76" spans="1:6" s="80" customFormat="1" ht="11.25">
      <c r="A76" s="22"/>
      <c r="B76" s="22"/>
      <c r="C76" s="154"/>
      <c r="D76" s="154"/>
      <c r="E76" s="154"/>
      <c r="F76" s="154"/>
    </row>
    <row r="77" spans="1:6" s="80" customFormat="1" ht="11.25">
      <c r="A77" s="22"/>
      <c r="B77" s="22"/>
      <c r="C77" s="154"/>
      <c r="D77" s="154"/>
      <c r="E77" s="154"/>
      <c r="F77" s="154"/>
    </row>
    <row r="78" spans="1:6" s="80" customFormat="1" ht="11.25">
      <c r="A78" s="22"/>
      <c r="B78" s="22"/>
      <c r="C78" s="154"/>
      <c r="D78" s="154"/>
      <c r="E78" s="154"/>
      <c r="F78" s="154"/>
    </row>
    <row r="79" spans="1:6" s="80" customFormat="1" ht="11.25">
      <c r="A79" s="22"/>
      <c r="B79" s="22"/>
      <c r="C79" s="154"/>
      <c r="D79" s="154"/>
      <c r="E79" s="154"/>
      <c r="F79" s="154"/>
    </row>
    <row r="80" spans="1:6" s="80" customFormat="1" ht="11.25">
      <c r="A80" s="22"/>
      <c r="B80" s="22"/>
      <c r="C80" s="154"/>
      <c r="D80" s="154"/>
      <c r="E80" s="154"/>
      <c r="F80" s="154"/>
    </row>
    <row r="81" spans="1:6" s="80" customFormat="1" ht="11.25">
      <c r="A81" s="22"/>
      <c r="B81" s="22"/>
      <c r="C81" s="154"/>
      <c r="D81" s="154"/>
      <c r="E81" s="154"/>
      <c r="F81" s="154"/>
    </row>
    <row r="82" spans="1:6" s="80" customFormat="1" ht="11.25">
      <c r="A82" s="22"/>
      <c r="B82" s="22"/>
      <c r="C82" s="154"/>
      <c r="D82" s="154"/>
      <c r="E82" s="154"/>
      <c r="F82" s="154"/>
    </row>
    <row r="83" spans="1:6" s="80" customFormat="1" ht="11.25">
      <c r="A83" s="22"/>
      <c r="B83" s="22"/>
      <c r="C83" s="154"/>
      <c r="D83" s="154"/>
      <c r="E83" s="154"/>
      <c r="F83" s="154"/>
    </row>
    <row r="84" spans="1:6" s="80" customFormat="1" ht="11.25">
      <c r="A84" s="22"/>
      <c r="B84" s="22"/>
      <c r="C84" s="154"/>
      <c r="D84" s="154"/>
      <c r="E84" s="154"/>
      <c r="F84" s="154"/>
    </row>
    <row r="85" spans="1:6" s="80" customFormat="1" ht="11.25">
      <c r="A85" s="22"/>
      <c r="B85" s="22"/>
      <c r="C85" s="154"/>
      <c r="D85" s="154"/>
      <c r="E85" s="154"/>
      <c r="F85" s="154"/>
    </row>
    <row r="86" spans="1:6" s="80" customFormat="1" ht="11.25">
      <c r="A86" s="22"/>
      <c r="B86" s="22"/>
      <c r="C86" s="154"/>
      <c r="D86" s="154"/>
      <c r="E86" s="154"/>
      <c r="F86" s="154"/>
    </row>
    <row r="87" spans="1:6" s="80" customFormat="1" ht="11.25">
      <c r="A87" s="22"/>
      <c r="B87" s="22"/>
      <c r="C87" s="154"/>
      <c r="D87" s="154"/>
      <c r="E87" s="154"/>
      <c r="F87" s="154"/>
    </row>
    <row r="88" spans="1:6" s="80" customFormat="1" ht="11.25">
      <c r="A88" s="22"/>
      <c r="B88" s="22"/>
      <c r="C88" s="154"/>
      <c r="D88" s="154"/>
      <c r="E88" s="154"/>
      <c r="F88" s="154"/>
    </row>
    <row r="89" spans="1:6" s="80" customFormat="1" ht="11.25">
      <c r="A89" s="22"/>
      <c r="B89" s="22"/>
      <c r="C89" s="154"/>
      <c r="D89" s="154"/>
      <c r="E89" s="154"/>
      <c r="F89" s="154"/>
    </row>
    <row r="90" spans="1:6" s="80" customFormat="1" ht="11.25">
      <c r="A90" s="22"/>
      <c r="B90" s="22"/>
      <c r="C90" s="154"/>
      <c r="D90" s="154"/>
      <c r="E90" s="154"/>
      <c r="F90" s="154"/>
    </row>
    <row r="91" spans="1:6" s="80" customFormat="1" ht="11.25">
      <c r="A91" s="22"/>
      <c r="B91" s="22"/>
      <c r="C91" s="154"/>
      <c r="D91" s="154"/>
      <c r="E91" s="154"/>
      <c r="F91" s="154"/>
    </row>
    <row r="92" spans="1:6" s="80" customFormat="1" ht="11.25">
      <c r="A92" s="22"/>
      <c r="B92" s="22"/>
      <c r="C92" s="154"/>
      <c r="D92" s="154"/>
      <c r="E92" s="154"/>
      <c r="F92" s="154"/>
    </row>
    <row r="93" spans="1:6" s="80" customFormat="1" ht="11.25">
      <c r="A93" s="22"/>
      <c r="B93" s="22"/>
      <c r="C93" s="154"/>
      <c r="D93" s="154"/>
      <c r="E93" s="154"/>
      <c r="F93" s="154"/>
    </row>
    <row r="94" spans="1:6" s="80" customFormat="1" ht="11.25">
      <c r="A94" s="22"/>
      <c r="B94" s="22"/>
      <c r="C94" s="154"/>
      <c r="D94" s="154"/>
      <c r="E94" s="154"/>
      <c r="F94" s="154"/>
    </row>
    <row r="95" spans="1:6" s="80" customFormat="1" ht="11.25">
      <c r="A95" s="22"/>
      <c r="B95" s="22"/>
      <c r="C95" s="154"/>
      <c r="D95" s="154"/>
      <c r="E95" s="154"/>
      <c r="F95" s="154"/>
    </row>
    <row r="96" spans="1:6" s="80" customFormat="1" ht="11.25">
      <c r="A96" s="22"/>
      <c r="B96" s="22"/>
      <c r="C96" s="154"/>
      <c r="D96" s="154"/>
      <c r="E96" s="154"/>
      <c r="F96" s="154"/>
    </row>
    <row r="97" spans="1:6" s="80" customFormat="1" ht="11.25">
      <c r="A97" s="22"/>
      <c r="B97" s="22"/>
      <c r="C97" s="154"/>
      <c r="D97" s="154"/>
      <c r="E97" s="154"/>
      <c r="F97" s="154"/>
    </row>
    <row r="98" spans="1:6" s="80" customFormat="1" ht="11.25">
      <c r="A98" s="22"/>
      <c r="B98" s="22"/>
      <c r="C98" s="154"/>
      <c r="D98" s="154"/>
      <c r="E98" s="154"/>
      <c r="F98" s="154"/>
    </row>
    <row r="99" spans="1:6" s="80" customFormat="1" ht="11.25">
      <c r="A99" s="22"/>
      <c r="B99" s="22"/>
      <c r="C99" s="154"/>
      <c r="D99" s="154"/>
      <c r="E99" s="154"/>
      <c r="F99" s="154"/>
    </row>
    <row r="100" spans="1:6" s="80" customFormat="1" ht="11.25">
      <c r="A100" s="22"/>
      <c r="B100" s="22"/>
      <c r="C100" s="154"/>
      <c r="D100" s="154"/>
      <c r="E100" s="154"/>
      <c r="F100" s="154"/>
    </row>
    <row r="101" spans="1:6" s="80" customFormat="1" ht="11.25">
      <c r="A101" s="22"/>
      <c r="B101" s="22"/>
      <c r="C101" s="154"/>
      <c r="D101" s="154"/>
      <c r="E101" s="154"/>
      <c r="F101" s="154"/>
    </row>
    <row r="102" spans="1:6" s="80" customFormat="1" ht="11.25">
      <c r="A102" s="22"/>
      <c r="B102" s="22"/>
      <c r="C102" s="154"/>
      <c r="D102" s="154"/>
      <c r="E102" s="154"/>
      <c r="F102" s="154"/>
    </row>
    <row r="103" spans="1:6" s="80" customFormat="1" ht="11.25">
      <c r="A103" s="22"/>
      <c r="B103" s="22"/>
      <c r="C103" s="154"/>
      <c r="D103" s="154"/>
      <c r="E103" s="154"/>
      <c r="F103" s="154"/>
    </row>
  </sheetData>
  <sheetProtection selectLockedCells="1"/>
  <mergeCells count="12">
    <mergeCell ref="A14:B14"/>
    <mergeCell ref="A3:F3"/>
    <mergeCell ref="A4:F4"/>
    <mergeCell ref="A6:B9"/>
    <mergeCell ref="C6:C9"/>
    <mergeCell ref="D6:D9"/>
    <mergeCell ref="E6:E9"/>
    <mergeCell ref="F6:F9"/>
    <mergeCell ref="A10:B10"/>
    <mergeCell ref="A11:B11"/>
    <mergeCell ref="A12:B12"/>
    <mergeCell ref="A13:B13"/>
  </mergeCells>
  <phoneticPr fontId="59"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Normal="100" zoomScaleSheetLayoutView="100" workbookViewId="0">
      <selection activeCell="O42" sqref="O42"/>
    </sheetView>
  </sheetViews>
  <sheetFormatPr defaultRowHeight="14.25"/>
  <cols>
    <col min="1" max="1" width="5.625" style="63" customWidth="1"/>
    <col min="2" max="2" width="8.625" style="63" customWidth="1"/>
    <col min="3" max="3" width="12.625" style="63" customWidth="1"/>
    <col min="4" max="4" width="10.25" style="63" customWidth="1"/>
    <col min="5" max="5" width="10.25" style="858" customWidth="1"/>
    <col min="6" max="7" width="12.125" style="858" customWidth="1"/>
    <col min="8" max="8" width="10.625" style="128" customWidth="1"/>
    <col min="9" max="16384" width="9" style="60"/>
  </cols>
  <sheetData>
    <row r="1" spans="1:15" s="594" customFormat="1" ht="14.1" customHeight="1">
      <c r="A1" s="592"/>
      <c r="B1" s="592"/>
      <c r="C1" s="592"/>
      <c r="D1" s="592"/>
      <c r="E1" s="597"/>
      <c r="F1" s="597"/>
      <c r="G1" s="597"/>
      <c r="H1" s="595" t="s">
        <v>853</v>
      </c>
      <c r="I1" s="614"/>
      <c r="J1" s="614"/>
      <c r="M1" s="615"/>
      <c r="N1" s="597"/>
    </row>
    <row r="2" spans="1:15" ht="14.1" customHeight="1">
      <c r="I2" s="128"/>
      <c r="J2" s="128"/>
      <c r="M2" s="127"/>
      <c r="N2" s="858"/>
      <c r="O2" s="858"/>
    </row>
    <row r="3" spans="1:15" s="856" customFormat="1" ht="20.100000000000001" customHeight="1">
      <c r="A3" s="1514" t="s">
        <v>737</v>
      </c>
      <c r="B3" s="1514"/>
      <c r="C3" s="1514"/>
      <c r="D3" s="1514"/>
      <c r="E3" s="1514"/>
      <c r="F3" s="1514"/>
      <c r="G3" s="1514"/>
      <c r="H3" s="1514"/>
      <c r="I3" s="1514"/>
      <c r="J3" s="1514"/>
      <c r="K3" s="1514"/>
      <c r="L3" s="1514"/>
      <c r="M3" s="1514"/>
      <c r="N3" s="1514"/>
      <c r="O3" s="1514"/>
    </row>
    <row r="4" spans="1:15" s="857" customFormat="1" ht="24" customHeight="1">
      <c r="A4" s="1872" t="s">
        <v>791</v>
      </c>
      <c r="B4" s="1872"/>
      <c r="C4" s="1872"/>
      <c r="D4" s="1872"/>
      <c r="E4" s="1872"/>
      <c r="F4" s="1872"/>
      <c r="G4" s="1872"/>
      <c r="H4" s="1872"/>
      <c r="I4" s="1873"/>
      <c r="J4" s="1873"/>
      <c r="K4" s="1873"/>
      <c r="L4" s="1873"/>
      <c r="M4" s="1873"/>
      <c r="N4" s="1873"/>
      <c r="O4" s="1873"/>
    </row>
    <row r="5" spans="1:15" s="12" customFormat="1" ht="18" customHeight="1" thickBot="1">
      <c r="A5" s="12" t="s">
        <v>182</v>
      </c>
      <c r="E5" s="62"/>
      <c r="F5" s="62"/>
      <c r="G5" s="62"/>
      <c r="H5" s="130" t="s">
        <v>435</v>
      </c>
      <c r="I5" s="129"/>
      <c r="J5" s="129"/>
    </row>
    <row r="6" spans="1:15" s="131" customFormat="1" ht="35.1" customHeight="1">
      <c r="A6" s="1874" t="s">
        <v>103</v>
      </c>
      <c r="B6" s="1874"/>
      <c r="C6" s="1876" t="s">
        <v>663</v>
      </c>
      <c r="D6" s="1193" t="s">
        <v>470</v>
      </c>
      <c r="E6" s="1193" t="s">
        <v>571</v>
      </c>
      <c r="F6" s="1213" t="s">
        <v>471</v>
      </c>
      <c r="G6" s="1216" t="s">
        <v>472</v>
      </c>
      <c r="H6" s="1870" t="s">
        <v>583</v>
      </c>
    </row>
    <row r="7" spans="1:15" s="131" customFormat="1" ht="40.5" customHeight="1">
      <c r="A7" s="1875"/>
      <c r="B7" s="1875"/>
      <c r="C7" s="1877"/>
      <c r="D7" s="1195"/>
      <c r="E7" s="1195"/>
      <c r="F7" s="1215"/>
      <c r="G7" s="1220"/>
      <c r="H7" s="1871"/>
    </row>
    <row r="8" spans="1:15" s="16" customFormat="1" ht="17.100000000000001" customHeight="1">
      <c r="A8" s="1819" t="s">
        <v>481</v>
      </c>
      <c r="B8" s="1819"/>
      <c r="C8" s="925">
        <v>0</v>
      </c>
      <c r="D8" s="132">
        <v>86.279999999999987</v>
      </c>
      <c r="E8" s="13">
        <v>163</v>
      </c>
      <c r="F8" s="13">
        <v>5</v>
      </c>
      <c r="G8" s="13">
        <v>0</v>
      </c>
      <c r="H8" s="13">
        <v>0</v>
      </c>
    </row>
    <row r="9" spans="1:15" s="16" customFormat="1" ht="17.100000000000001" customHeight="1">
      <c r="A9" s="1819" t="s">
        <v>482</v>
      </c>
      <c r="B9" s="1818"/>
      <c r="C9" s="925">
        <v>0</v>
      </c>
      <c r="D9" s="132">
        <v>93.859999999999985</v>
      </c>
      <c r="E9" s="13">
        <v>167</v>
      </c>
      <c r="F9" s="13">
        <v>5</v>
      </c>
      <c r="G9" s="13">
        <v>0</v>
      </c>
      <c r="H9" s="13">
        <v>0</v>
      </c>
    </row>
    <row r="10" spans="1:15" s="16" customFormat="1" ht="17.100000000000001" customHeight="1">
      <c r="A10" s="1819" t="s">
        <v>502</v>
      </c>
      <c r="B10" s="1818"/>
      <c r="C10" s="925">
        <v>21.5</v>
      </c>
      <c r="D10" s="132">
        <v>95.3</v>
      </c>
      <c r="E10" s="13">
        <v>150</v>
      </c>
      <c r="F10" s="13">
        <v>1</v>
      </c>
      <c r="G10" s="13">
        <v>1</v>
      </c>
      <c r="H10" s="13">
        <v>0</v>
      </c>
    </row>
    <row r="11" spans="1:15" s="16" customFormat="1" ht="17.100000000000001" customHeight="1">
      <c r="A11" s="1819" t="s">
        <v>606</v>
      </c>
      <c r="B11" s="1818"/>
      <c r="C11" s="925">
        <v>13</v>
      </c>
      <c r="D11" s="132">
        <v>76.25</v>
      </c>
      <c r="E11" s="13">
        <v>134</v>
      </c>
      <c r="F11" s="13">
        <v>2</v>
      </c>
      <c r="G11" s="13">
        <v>0</v>
      </c>
      <c r="H11" s="13">
        <v>0</v>
      </c>
    </row>
    <row r="12" spans="1:15" s="14" customFormat="1" ht="17.100000000000001" customHeight="1">
      <c r="A12" s="1630" t="s">
        <v>973</v>
      </c>
      <c r="B12" s="1630"/>
      <c r="C12" s="926">
        <f>SUM(C14:C36)</f>
        <v>9</v>
      </c>
      <c r="D12" s="134">
        <f>SUM(D14:D36)</f>
        <v>58.06</v>
      </c>
      <c r="E12" s="15">
        <f t="shared" ref="E12:H12" si="0">SUM(E14:E36)</f>
        <v>98</v>
      </c>
      <c r="F12" s="15">
        <f t="shared" si="0"/>
        <v>2</v>
      </c>
      <c r="G12" s="15">
        <f t="shared" si="0"/>
        <v>0</v>
      </c>
      <c r="H12" s="15">
        <f t="shared" si="0"/>
        <v>0</v>
      </c>
    </row>
    <row r="13" spans="1:15" s="16" customFormat="1" ht="17.100000000000001" customHeight="1">
      <c r="A13" s="73"/>
      <c r="B13" s="73"/>
      <c r="C13" s="74"/>
      <c r="D13" s="73"/>
      <c r="E13" s="13"/>
      <c r="F13" s="13"/>
      <c r="G13" s="13"/>
      <c r="H13" s="13"/>
    </row>
    <row r="14" spans="1:15" s="17" customFormat="1" ht="16.350000000000001" customHeight="1">
      <c r="A14" s="135" t="s">
        <v>113</v>
      </c>
      <c r="B14" s="136" t="s">
        <v>114</v>
      </c>
      <c r="C14" s="873">
        <v>1</v>
      </c>
      <c r="D14" s="874">
        <v>4</v>
      </c>
      <c r="E14" s="519">
        <v>7</v>
      </c>
      <c r="F14" s="875">
        <v>2</v>
      </c>
      <c r="G14" s="875">
        <v>0</v>
      </c>
      <c r="H14" s="875">
        <v>0</v>
      </c>
    </row>
    <row r="15" spans="1:15" s="17" customFormat="1" ht="16.350000000000001" customHeight="1">
      <c r="A15" s="135" t="s">
        <v>115</v>
      </c>
      <c r="B15" s="136" t="s">
        <v>116</v>
      </c>
      <c r="C15" s="873">
        <v>1</v>
      </c>
      <c r="D15" s="874">
        <v>4</v>
      </c>
      <c r="E15" s="519">
        <v>5</v>
      </c>
      <c r="F15" s="875">
        <v>0</v>
      </c>
      <c r="G15" s="875">
        <v>0</v>
      </c>
      <c r="H15" s="875">
        <v>0</v>
      </c>
    </row>
    <row r="16" spans="1:15" s="17" customFormat="1" ht="16.350000000000001" customHeight="1">
      <c r="A16" s="135" t="s">
        <v>117</v>
      </c>
      <c r="B16" s="136" t="s">
        <v>118</v>
      </c>
      <c r="C16" s="873">
        <v>1</v>
      </c>
      <c r="D16" s="874">
        <v>4</v>
      </c>
      <c r="E16" s="519">
        <v>5</v>
      </c>
      <c r="F16" s="875">
        <v>0</v>
      </c>
      <c r="G16" s="875">
        <v>0</v>
      </c>
      <c r="H16" s="875">
        <v>0</v>
      </c>
    </row>
    <row r="17" spans="1:8" s="17" customFormat="1" ht="16.350000000000001" customHeight="1">
      <c r="A17" s="135" t="s">
        <v>119</v>
      </c>
      <c r="B17" s="136" t="s">
        <v>120</v>
      </c>
      <c r="C17" s="873">
        <v>0</v>
      </c>
      <c r="D17" s="874">
        <v>3</v>
      </c>
      <c r="E17" s="519">
        <v>5</v>
      </c>
      <c r="F17" s="875">
        <v>0</v>
      </c>
      <c r="G17" s="875">
        <v>0</v>
      </c>
      <c r="H17" s="875">
        <v>0</v>
      </c>
    </row>
    <row r="18" spans="1:8" s="17" customFormat="1" ht="16.350000000000001" customHeight="1">
      <c r="A18" s="135" t="s">
        <v>121</v>
      </c>
      <c r="B18" s="136" t="s">
        <v>122</v>
      </c>
      <c r="C18" s="873">
        <v>0</v>
      </c>
      <c r="D18" s="874">
        <v>3</v>
      </c>
      <c r="E18" s="519">
        <v>2</v>
      </c>
      <c r="F18" s="875">
        <v>0</v>
      </c>
      <c r="G18" s="875">
        <v>0</v>
      </c>
      <c r="H18" s="875">
        <v>0</v>
      </c>
    </row>
    <row r="19" spans="1:8" s="17" customFormat="1" ht="16.350000000000001" customHeight="1">
      <c r="A19" s="135" t="s">
        <v>123</v>
      </c>
      <c r="B19" s="136" t="s">
        <v>124</v>
      </c>
      <c r="C19" s="873">
        <v>0</v>
      </c>
      <c r="D19" s="874">
        <v>2</v>
      </c>
      <c r="E19" s="519">
        <v>4</v>
      </c>
      <c r="F19" s="875">
        <v>0</v>
      </c>
      <c r="G19" s="875">
        <v>0</v>
      </c>
      <c r="H19" s="875">
        <v>0</v>
      </c>
    </row>
    <row r="20" spans="1:8" s="17" customFormat="1" ht="16.350000000000001" customHeight="1">
      <c r="A20" s="135" t="s">
        <v>125</v>
      </c>
      <c r="B20" s="136" t="s">
        <v>126</v>
      </c>
      <c r="C20" s="873">
        <v>0</v>
      </c>
      <c r="D20" s="874">
        <v>4</v>
      </c>
      <c r="E20" s="519">
        <v>2</v>
      </c>
      <c r="F20" s="875">
        <v>0</v>
      </c>
      <c r="G20" s="875">
        <v>0</v>
      </c>
      <c r="H20" s="875">
        <v>0</v>
      </c>
    </row>
    <row r="21" spans="1:8" s="17" customFormat="1" ht="16.350000000000001" customHeight="1">
      <c r="A21" s="135" t="s">
        <v>127</v>
      </c>
      <c r="B21" s="136" t="s">
        <v>128</v>
      </c>
      <c r="C21" s="873">
        <v>1</v>
      </c>
      <c r="D21" s="874">
        <v>3</v>
      </c>
      <c r="E21" s="519">
        <v>5</v>
      </c>
      <c r="F21" s="875">
        <v>0</v>
      </c>
      <c r="G21" s="875">
        <v>0</v>
      </c>
      <c r="H21" s="875">
        <v>0</v>
      </c>
    </row>
    <row r="22" spans="1:8" s="17" customFormat="1" ht="16.350000000000001" customHeight="1">
      <c r="A22" s="135" t="s">
        <v>129</v>
      </c>
      <c r="B22" s="136" t="s">
        <v>130</v>
      </c>
      <c r="C22" s="873">
        <v>0</v>
      </c>
      <c r="D22" s="874">
        <v>2</v>
      </c>
      <c r="E22" s="519">
        <v>3</v>
      </c>
      <c r="F22" s="875">
        <v>0</v>
      </c>
      <c r="G22" s="875">
        <v>0</v>
      </c>
      <c r="H22" s="875">
        <v>0</v>
      </c>
    </row>
    <row r="23" spans="1:8" s="17" customFormat="1" ht="16.350000000000001" customHeight="1">
      <c r="A23" s="135" t="s">
        <v>131</v>
      </c>
      <c r="B23" s="136" t="s">
        <v>132</v>
      </c>
      <c r="C23" s="873">
        <v>0</v>
      </c>
      <c r="D23" s="874">
        <v>1.4</v>
      </c>
      <c r="E23" s="519">
        <v>2</v>
      </c>
      <c r="F23" s="875">
        <v>0</v>
      </c>
      <c r="G23" s="875">
        <v>0</v>
      </c>
      <c r="H23" s="875">
        <v>0</v>
      </c>
    </row>
    <row r="24" spans="1:8" s="17" customFormat="1" ht="16.350000000000001" customHeight="1">
      <c r="A24" s="135" t="s">
        <v>133</v>
      </c>
      <c r="B24" s="136" t="s">
        <v>134</v>
      </c>
      <c r="C24" s="873">
        <v>0</v>
      </c>
      <c r="D24" s="874">
        <v>2</v>
      </c>
      <c r="E24" s="519">
        <v>4</v>
      </c>
      <c r="F24" s="875">
        <v>0</v>
      </c>
      <c r="G24" s="875">
        <v>0</v>
      </c>
      <c r="H24" s="875">
        <v>0</v>
      </c>
    </row>
    <row r="25" spans="1:8" s="17" customFormat="1" ht="16.350000000000001" customHeight="1">
      <c r="A25" s="135" t="s">
        <v>135</v>
      </c>
      <c r="B25" s="136" t="s">
        <v>136</v>
      </c>
      <c r="C25" s="873">
        <v>0</v>
      </c>
      <c r="D25" s="874">
        <v>2</v>
      </c>
      <c r="E25" s="519">
        <v>3</v>
      </c>
      <c r="F25" s="875">
        <v>0</v>
      </c>
      <c r="G25" s="875">
        <v>0</v>
      </c>
      <c r="H25" s="875">
        <v>0</v>
      </c>
    </row>
    <row r="26" spans="1:8" s="17" customFormat="1" ht="16.350000000000001" customHeight="1">
      <c r="A26" s="135" t="s">
        <v>137</v>
      </c>
      <c r="B26" s="136" t="s">
        <v>138</v>
      </c>
      <c r="C26" s="873">
        <v>0</v>
      </c>
      <c r="D26" s="874">
        <v>2</v>
      </c>
      <c r="E26" s="519">
        <v>6</v>
      </c>
      <c r="F26" s="875">
        <v>0</v>
      </c>
      <c r="G26" s="875">
        <v>0</v>
      </c>
      <c r="H26" s="875">
        <v>0</v>
      </c>
    </row>
    <row r="27" spans="1:8" s="17" customFormat="1" ht="16.350000000000001" customHeight="1">
      <c r="A27" s="135" t="s">
        <v>139</v>
      </c>
      <c r="B27" s="136" t="s">
        <v>140</v>
      </c>
      <c r="C27" s="873">
        <v>0</v>
      </c>
      <c r="D27" s="874">
        <v>2</v>
      </c>
      <c r="E27" s="519">
        <v>4</v>
      </c>
      <c r="F27" s="875">
        <v>0</v>
      </c>
      <c r="G27" s="875">
        <v>0</v>
      </c>
      <c r="H27" s="875">
        <v>0</v>
      </c>
    </row>
    <row r="28" spans="1:8" s="17" customFormat="1" ht="16.350000000000001" customHeight="1">
      <c r="A28" s="135" t="s">
        <v>141</v>
      </c>
      <c r="B28" s="136" t="s">
        <v>142</v>
      </c>
      <c r="C28" s="873">
        <v>1</v>
      </c>
      <c r="D28" s="874">
        <v>3.2</v>
      </c>
      <c r="E28" s="519">
        <v>5</v>
      </c>
      <c r="F28" s="875">
        <v>0</v>
      </c>
      <c r="G28" s="875">
        <v>0</v>
      </c>
      <c r="H28" s="875">
        <v>0</v>
      </c>
    </row>
    <row r="29" spans="1:8" s="17" customFormat="1" ht="16.350000000000001" customHeight="1">
      <c r="A29" s="135" t="s">
        <v>143</v>
      </c>
      <c r="B29" s="136" t="s">
        <v>144</v>
      </c>
      <c r="C29" s="873">
        <v>1</v>
      </c>
      <c r="D29" s="874">
        <v>3</v>
      </c>
      <c r="E29" s="519">
        <v>3</v>
      </c>
      <c r="F29" s="875">
        <v>0</v>
      </c>
      <c r="G29" s="875">
        <v>0</v>
      </c>
      <c r="H29" s="875">
        <v>0</v>
      </c>
    </row>
    <row r="30" spans="1:8" s="17" customFormat="1" ht="16.350000000000001" customHeight="1">
      <c r="A30" s="135" t="s">
        <v>145</v>
      </c>
      <c r="B30" s="136" t="s">
        <v>146</v>
      </c>
      <c r="C30" s="873">
        <v>0</v>
      </c>
      <c r="D30" s="874">
        <v>2</v>
      </c>
      <c r="E30" s="519">
        <v>5</v>
      </c>
      <c r="F30" s="875">
        <v>0</v>
      </c>
      <c r="G30" s="875">
        <v>0</v>
      </c>
      <c r="H30" s="875">
        <v>0</v>
      </c>
    </row>
    <row r="31" spans="1:8" s="17" customFormat="1" ht="16.350000000000001" customHeight="1">
      <c r="A31" s="135" t="s">
        <v>147</v>
      </c>
      <c r="B31" s="136" t="s">
        <v>148</v>
      </c>
      <c r="C31" s="873">
        <v>1</v>
      </c>
      <c r="D31" s="874">
        <v>2</v>
      </c>
      <c r="E31" s="519">
        <v>5</v>
      </c>
      <c r="F31" s="875">
        <v>0</v>
      </c>
      <c r="G31" s="875">
        <v>0</v>
      </c>
      <c r="H31" s="875">
        <v>0</v>
      </c>
    </row>
    <row r="32" spans="1:8" s="17" customFormat="1" ht="16.350000000000001" customHeight="1">
      <c r="A32" s="135" t="s">
        <v>149</v>
      </c>
      <c r="B32" s="136" t="s">
        <v>150</v>
      </c>
      <c r="C32" s="873">
        <v>1</v>
      </c>
      <c r="D32" s="874">
        <v>2</v>
      </c>
      <c r="E32" s="519">
        <v>6</v>
      </c>
      <c r="F32" s="875">
        <v>0</v>
      </c>
      <c r="G32" s="875">
        <v>0</v>
      </c>
      <c r="H32" s="875">
        <v>0</v>
      </c>
    </row>
    <row r="33" spans="1:8" s="17" customFormat="1" ht="16.350000000000001" customHeight="1">
      <c r="A33" s="135" t="s">
        <v>151</v>
      </c>
      <c r="B33" s="136" t="s">
        <v>152</v>
      </c>
      <c r="C33" s="873">
        <v>0</v>
      </c>
      <c r="D33" s="874">
        <v>2</v>
      </c>
      <c r="E33" s="519">
        <v>5</v>
      </c>
      <c r="F33" s="875">
        <v>0</v>
      </c>
      <c r="G33" s="875">
        <v>0</v>
      </c>
      <c r="H33" s="875">
        <v>0</v>
      </c>
    </row>
    <row r="34" spans="1:8" s="17" customFormat="1" ht="16.350000000000001" customHeight="1">
      <c r="A34" s="135" t="s">
        <v>153</v>
      </c>
      <c r="B34" s="136" t="s">
        <v>154</v>
      </c>
      <c r="C34" s="873">
        <v>0</v>
      </c>
      <c r="D34" s="874">
        <v>2.16</v>
      </c>
      <c r="E34" s="519">
        <v>5</v>
      </c>
      <c r="F34" s="875">
        <v>0</v>
      </c>
      <c r="G34" s="875">
        <v>0</v>
      </c>
      <c r="H34" s="875">
        <v>0</v>
      </c>
    </row>
    <row r="35" spans="1:8" s="17" customFormat="1" ht="16.350000000000001" customHeight="1">
      <c r="A35" s="135" t="s">
        <v>155</v>
      </c>
      <c r="B35" s="136" t="s">
        <v>156</v>
      </c>
      <c r="C35" s="873">
        <v>1</v>
      </c>
      <c r="D35" s="874">
        <v>3.3</v>
      </c>
      <c r="E35" s="519">
        <v>5</v>
      </c>
      <c r="F35" s="875">
        <v>0</v>
      </c>
      <c r="G35" s="875">
        <v>0</v>
      </c>
      <c r="H35" s="875">
        <v>0</v>
      </c>
    </row>
    <row r="36" spans="1:8" s="17" customFormat="1" ht="16.350000000000001" customHeight="1" thickBot="1">
      <c r="A36" s="137" t="s">
        <v>157</v>
      </c>
      <c r="B36" s="138" t="s">
        <v>158</v>
      </c>
      <c r="C36" s="876">
        <v>0</v>
      </c>
      <c r="D36" s="877">
        <v>0</v>
      </c>
      <c r="E36" s="513">
        <v>2</v>
      </c>
      <c r="F36" s="878">
        <v>0</v>
      </c>
      <c r="G36" s="878">
        <v>0</v>
      </c>
      <c r="H36" s="878">
        <v>0</v>
      </c>
    </row>
    <row r="37" spans="1:8" s="19" customFormat="1" ht="11.45" customHeight="1">
      <c r="A37" s="19" t="s">
        <v>446</v>
      </c>
      <c r="E37" s="139"/>
      <c r="F37" s="139"/>
      <c r="G37" s="140"/>
      <c r="H37" s="21" t="s">
        <v>497</v>
      </c>
    </row>
    <row r="38" spans="1:8" s="141" customFormat="1" ht="11.45" customHeight="1">
      <c r="A38" s="141" t="s">
        <v>503</v>
      </c>
      <c r="E38" s="142"/>
      <c r="F38" s="142"/>
      <c r="G38" s="142"/>
      <c r="H38" s="143"/>
    </row>
    <row r="39" spans="1:8" s="17" customFormat="1" ht="11.45" customHeight="1">
      <c r="A39" s="197" t="s">
        <v>589</v>
      </c>
      <c r="B39" s="22"/>
      <c r="C39" s="22"/>
      <c r="D39" s="22"/>
      <c r="E39" s="87"/>
      <c r="F39" s="87"/>
      <c r="G39" s="87"/>
      <c r="H39" s="144"/>
    </row>
    <row r="40" spans="1:8" s="17" customFormat="1" ht="11.45" customHeight="1">
      <c r="A40" s="197" t="s">
        <v>790</v>
      </c>
      <c r="B40" s="22"/>
      <c r="C40" s="22"/>
      <c r="D40" s="22"/>
      <c r="E40" s="87"/>
      <c r="F40" s="87"/>
      <c r="G40" s="87"/>
      <c r="H40" s="144"/>
    </row>
    <row r="41" spans="1:8" s="17" customFormat="1" ht="11.25">
      <c r="A41" s="22"/>
      <c r="B41" s="22"/>
      <c r="C41" s="22"/>
      <c r="D41" s="22"/>
      <c r="E41" s="87"/>
      <c r="F41" s="87"/>
      <c r="G41" s="87"/>
      <c r="H41" s="144"/>
    </row>
    <row r="42" spans="1:8" s="17" customFormat="1" ht="11.25">
      <c r="A42" s="22"/>
      <c r="B42" s="22"/>
      <c r="C42" s="22"/>
      <c r="D42" s="22"/>
      <c r="E42" s="87"/>
      <c r="F42" s="87"/>
      <c r="G42" s="87"/>
      <c r="H42" s="144"/>
    </row>
    <row r="43" spans="1:8" s="17" customFormat="1" ht="11.25">
      <c r="A43" s="22"/>
      <c r="B43" s="22"/>
      <c r="C43" s="22"/>
      <c r="D43" s="22"/>
      <c r="E43" s="87"/>
      <c r="F43" s="87"/>
      <c r="G43" s="87"/>
      <c r="H43" s="144"/>
    </row>
    <row r="44" spans="1:8" s="17" customFormat="1" ht="11.25">
      <c r="A44" s="22"/>
      <c r="B44" s="22"/>
      <c r="C44" s="22"/>
      <c r="D44" s="22"/>
      <c r="E44" s="87"/>
      <c r="F44" s="87"/>
      <c r="G44" s="87"/>
      <c r="H44" s="144"/>
    </row>
    <row r="45" spans="1:8" s="17" customFormat="1" ht="11.25">
      <c r="A45" s="22"/>
      <c r="B45" s="22"/>
      <c r="C45" s="22"/>
      <c r="D45" s="22"/>
      <c r="E45" s="87"/>
      <c r="F45" s="87"/>
      <c r="G45" s="87"/>
      <c r="H45" s="144"/>
    </row>
    <row r="46" spans="1:8" s="17" customFormat="1" ht="11.25">
      <c r="A46" s="22"/>
      <c r="B46" s="22"/>
      <c r="C46" s="22"/>
      <c r="D46" s="22"/>
      <c r="E46" s="87"/>
      <c r="F46" s="87"/>
      <c r="G46" s="87"/>
      <c r="H46" s="144"/>
    </row>
    <row r="47" spans="1:8" s="17" customFormat="1" ht="11.25">
      <c r="A47" s="22"/>
      <c r="B47" s="22"/>
      <c r="C47" s="22"/>
      <c r="D47" s="22"/>
      <c r="E47" s="87"/>
      <c r="F47" s="87"/>
      <c r="G47" s="87"/>
      <c r="H47" s="144"/>
    </row>
    <row r="48" spans="1:8" s="17" customFormat="1" ht="11.25">
      <c r="A48" s="22"/>
      <c r="B48" s="22"/>
      <c r="C48" s="22"/>
      <c r="D48" s="22"/>
      <c r="E48" s="80"/>
      <c r="F48" s="80"/>
      <c r="G48" s="80"/>
      <c r="H48" s="144"/>
    </row>
    <row r="49" spans="1:8" s="17" customFormat="1" ht="11.25">
      <c r="A49" s="22"/>
      <c r="B49" s="22"/>
      <c r="C49" s="22"/>
      <c r="D49" s="22"/>
      <c r="E49" s="80"/>
      <c r="F49" s="80"/>
      <c r="G49" s="80"/>
      <c r="H49" s="144"/>
    </row>
    <row r="50" spans="1:8" s="17" customFormat="1" ht="11.25">
      <c r="A50" s="22"/>
      <c r="B50" s="22"/>
      <c r="C50" s="22"/>
      <c r="D50" s="22"/>
      <c r="E50" s="80"/>
      <c r="F50" s="80"/>
      <c r="G50" s="80"/>
      <c r="H50" s="144"/>
    </row>
    <row r="51" spans="1:8" s="17" customFormat="1" ht="11.25">
      <c r="A51" s="22"/>
      <c r="B51" s="22"/>
      <c r="C51" s="22"/>
      <c r="D51" s="22"/>
      <c r="E51" s="80"/>
      <c r="F51" s="80"/>
      <c r="G51" s="80"/>
      <c r="H51" s="144"/>
    </row>
    <row r="52" spans="1:8" s="17" customFormat="1" ht="11.25">
      <c r="A52" s="22"/>
      <c r="B52" s="22"/>
      <c r="C52" s="22"/>
      <c r="D52" s="22"/>
      <c r="E52" s="80"/>
      <c r="F52" s="80"/>
      <c r="G52" s="80"/>
      <c r="H52" s="144"/>
    </row>
    <row r="53" spans="1:8" s="17" customFormat="1" ht="11.25">
      <c r="A53" s="22"/>
      <c r="B53" s="22"/>
      <c r="C53" s="22"/>
      <c r="D53" s="22"/>
      <c r="E53" s="80"/>
      <c r="F53" s="80"/>
      <c r="G53" s="80"/>
      <c r="H53" s="144"/>
    </row>
    <row r="54" spans="1:8" s="17" customFormat="1" ht="11.25">
      <c r="A54" s="22"/>
      <c r="B54" s="22"/>
      <c r="C54" s="22"/>
      <c r="D54" s="22"/>
      <c r="E54" s="80"/>
      <c r="F54" s="80"/>
      <c r="G54" s="80"/>
      <c r="H54" s="144"/>
    </row>
    <row r="55" spans="1:8" s="17" customFormat="1" ht="11.25">
      <c r="A55" s="22"/>
      <c r="B55" s="22"/>
      <c r="C55" s="22"/>
      <c r="D55" s="22"/>
      <c r="E55" s="80"/>
      <c r="F55" s="80"/>
      <c r="G55" s="80"/>
      <c r="H55" s="144"/>
    </row>
    <row r="56" spans="1:8" s="17" customFormat="1" ht="11.25">
      <c r="A56" s="22"/>
      <c r="B56" s="22"/>
      <c r="C56" s="22"/>
      <c r="D56" s="22"/>
      <c r="E56" s="80"/>
      <c r="F56" s="80"/>
      <c r="G56" s="80"/>
      <c r="H56" s="144"/>
    </row>
    <row r="57" spans="1:8" s="17" customFormat="1" ht="11.25">
      <c r="A57" s="22"/>
      <c r="B57" s="22"/>
      <c r="C57" s="22"/>
      <c r="D57" s="22"/>
      <c r="E57" s="80"/>
      <c r="F57" s="80"/>
      <c r="G57" s="80"/>
      <c r="H57" s="144"/>
    </row>
    <row r="58" spans="1:8" s="17" customFormat="1" ht="11.25">
      <c r="A58" s="22"/>
      <c r="B58" s="22"/>
      <c r="C58" s="22"/>
      <c r="D58" s="22"/>
      <c r="E58" s="80"/>
      <c r="F58" s="80"/>
      <c r="G58" s="80"/>
      <c r="H58" s="144"/>
    </row>
    <row r="59" spans="1:8" s="17" customFormat="1" ht="11.25">
      <c r="A59" s="22"/>
      <c r="B59" s="22"/>
      <c r="C59" s="22"/>
      <c r="D59" s="22"/>
      <c r="E59" s="80"/>
      <c r="F59" s="80"/>
      <c r="G59" s="80"/>
      <c r="H59" s="144"/>
    </row>
    <row r="60" spans="1:8" s="17" customFormat="1" ht="11.25">
      <c r="A60" s="22"/>
      <c r="B60" s="22"/>
      <c r="C60" s="22"/>
      <c r="D60" s="22"/>
      <c r="E60" s="80"/>
      <c r="F60" s="80"/>
      <c r="G60" s="80"/>
      <c r="H60" s="144"/>
    </row>
    <row r="61" spans="1:8" s="17" customFormat="1" ht="11.25">
      <c r="A61" s="22"/>
      <c r="B61" s="22"/>
      <c r="C61" s="22"/>
      <c r="D61" s="22"/>
      <c r="E61" s="80"/>
      <c r="F61" s="80"/>
      <c r="G61" s="80"/>
      <c r="H61" s="144"/>
    </row>
    <row r="62" spans="1:8" s="17" customFormat="1" ht="11.25">
      <c r="A62" s="22"/>
      <c r="B62" s="22"/>
      <c r="C62" s="22"/>
      <c r="D62" s="22"/>
      <c r="E62" s="80"/>
      <c r="F62" s="80"/>
      <c r="G62" s="80"/>
      <c r="H62" s="144"/>
    </row>
    <row r="63" spans="1:8" s="17" customFormat="1" ht="11.25">
      <c r="A63" s="22"/>
      <c r="B63" s="22"/>
      <c r="C63" s="22"/>
      <c r="D63" s="22"/>
      <c r="E63" s="80"/>
      <c r="F63" s="80"/>
      <c r="G63" s="80"/>
      <c r="H63" s="144"/>
    </row>
    <row r="64" spans="1:8" s="17" customFormat="1" ht="11.25">
      <c r="A64" s="22"/>
      <c r="B64" s="22"/>
      <c r="C64" s="22"/>
      <c r="D64" s="22"/>
      <c r="E64" s="80"/>
      <c r="F64" s="80"/>
      <c r="G64" s="80"/>
      <c r="H64" s="144"/>
    </row>
    <row r="65" spans="1:8" s="17" customFormat="1" ht="11.25">
      <c r="A65" s="22"/>
      <c r="B65" s="22"/>
      <c r="C65" s="22"/>
      <c r="D65" s="22"/>
      <c r="E65" s="80"/>
      <c r="F65" s="80"/>
      <c r="G65" s="80"/>
      <c r="H65" s="144"/>
    </row>
    <row r="66" spans="1:8" s="17" customFormat="1" ht="11.25">
      <c r="A66" s="22"/>
      <c r="B66" s="22"/>
      <c r="C66" s="22"/>
      <c r="D66" s="22"/>
      <c r="E66" s="80"/>
      <c r="F66" s="80"/>
      <c r="G66" s="80"/>
      <c r="H66" s="144"/>
    </row>
    <row r="67" spans="1:8" s="17" customFormat="1" ht="11.25">
      <c r="A67" s="22"/>
      <c r="B67" s="22"/>
      <c r="C67" s="22"/>
      <c r="D67" s="22"/>
      <c r="E67" s="80"/>
      <c r="F67" s="80"/>
      <c r="G67" s="80"/>
      <c r="H67" s="144"/>
    </row>
    <row r="68" spans="1:8" s="17" customFormat="1" ht="11.25">
      <c r="A68" s="22"/>
      <c r="B68" s="22"/>
      <c r="C68" s="22"/>
      <c r="D68" s="22"/>
      <c r="E68" s="80"/>
      <c r="F68" s="80"/>
      <c r="G68" s="80"/>
      <c r="H68" s="144"/>
    </row>
    <row r="69" spans="1:8" s="17" customFormat="1" ht="11.25">
      <c r="A69" s="22"/>
      <c r="B69" s="22"/>
      <c r="C69" s="22"/>
      <c r="D69" s="22"/>
      <c r="E69" s="80"/>
      <c r="F69" s="80"/>
      <c r="G69" s="80"/>
      <c r="H69" s="144"/>
    </row>
    <row r="70" spans="1:8" s="17" customFormat="1" ht="11.25">
      <c r="A70" s="22"/>
      <c r="B70" s="22"/>
      <c r="C70" s="22"/>
      <c r="D70" s="22"/>
      <c r="E70" s="80"/>
      <c r="F70" s="80"/>
      <c r="G70" s="80"/>
      <c r="H70" s="144"/>
    </row>
    <row r="71" spans="1:8" s="17" customFormat="1" ht="11.25">
      <c r="A71" s="22"/>
      <c r="B71" s="22"/>
      <c r="C71" s="22"/>
      <c r="D71" s="22"/>
      <c r="E71" s="80"/>
      <c r="F71" s="80"/>
      <c r="G71" s="80"/>
      <c r="H71" s="144"/>
    </row>
    <row r="72" spans="1:8" s="17" customFormat="1" ht="11.25">
      <c r="A72" s="22"/>
      <c r="B72" s="22"/>
      <c r="C72" s="22"/>
      <c r="D72" s="22"/>
      <c r="E72" s="80"/>
      <c r="F72" s="80"/>
      <c r="G72" s="80"/>
      <c r="H72" s="144"/>
    </row>
    <row r="73" spans="1:8" s="17" customFormat="1" ht="11.25">
      <c r="A73" s="22"/>
      <c r="B73" s="22"/>
      <c r="C73" s="22"/>
      <c r="D73" s="22"/>
      <c r="E73" s="80"/>
      <c r="F73" s="80"/>
      <c r="G73" s="80"/>
      <c r="H73" s="144"/>
    </row>
    <row r="74" spans="1:8" s="17" customFormat="1" ht="11.25">
      <c r="A74" s="22"/>
      <c r="B74" s="22"/>
      <c r="C74" s="22"/>
      <c r="D74" s="22"/>
      <c r="E74" s="80"/>
      <c r="F74" s="80"/>
      <c r="G74" s="80"/>
      <c r="H74" s="144"/>
    </row>
    <row r="75" spans="1:8" s="17" customFormat="1" ht="11.25">
      <c r="A75" s="22"/>
      <c r="B75" s="22"/>
      <c r="C75" s="22"/>
      <c r="D75" s="22"/>
      <c r="E75" s="80"/>
      <c r="F75" s="80"/>
      <c r="G75" s="80"/>
      <c r="H75" s="144"/>
    </row>
    <row r="76" spans="1:8" s="17" customFormat="1" ht="11.25">
      <c r="A76" s="22"/>
      <c r="B76" s="22"/>
      <c r="C76" s="22"/>
      <c r="D76" s="22"/>
      <c r="E76" s="80"/>
      <c r="F76" s="80"/>
      <c r="G76" s="80"/>
      <c r="H76" s="144"/>
    </row>
    <row r="77" spans="1:8" s="17" customFormat="1" ht="11.25">
      <c r="A77" s="22"/>
      <c r="B77" s="22"/>
      <c r="C77" s="22"/>
      <c r="D77" s="22"/>
      <c r="E77" s="80"/>
      <c r="F77" s="80"/>
      <c r="G77" s="80"/>
      <c r="H77" s="144"/>
    </row>
    <row r="78" spans="1:8" s="17" customFormat="1" ht="11.25">
      <c r="A78" s="22"/>
      <c r="B78" s="22"/>
      <c r="C78" s="22"/>
      <c r="D78" s="22"/>
      <c r="E78" s="80"/>
      <c r="F78" s="80"/>
      <c r="G78" s="80"/>
      <c r="H78" s="144"/>
    </row>
    <row r="79" spans="1:8" s="17" customFormat="1" ht="11.25">
      <c r="A79" s="22"/>
      <c r="B79" s="22"/>
      <c r="C79" s="22"/>
      <c r="D79" s="22"/>
      <c r="E79" s="80"/>
      <c r="F79" s="80"/>
      <c r="G79" s="80"/>
      <c r="H79" s="144"/>
    </row>
    <row r="80" spans="1:8" s="17" customFormat="1" ht="11.25">
      <c r="A80" s="22"/>
      <c r="B80" s="22"/>
      <c r="C80" s="22"/>
      <c r="D80" s="22"/>
      <c r="E80" s="80"/>
      <c r="F80" s="80"/>
      <c r="G80" s="80"/>
      <c r="H80" s="144"/>
    </row>
    <row r="81" spans="1:8" s="17" customFormat="1" ht="11.25">
      <c r="A81" s="22"/>
      <c r="B81" s="22"/>
      <c r="C81" s="22"/>
      <c r="D81" s="22"/>
      <c r="E81" s="80"/>
      <c r="F81" s="80"/>
      <c r="G81" s="80"/>
      <c r="H81" s="144"/>
    </row>
    <row r="82" spans="1:8" s="17" customFormat="1" ht="11.25">
      <c r="A82" s="22"/>
      <c r="B82" s="22"/>
      <c r="C82" s="22"/>
      <c r="D82" s="22"/>
      <c r="E82" s="80"/>
      <c r="F82" s="80"/>
      <c r="G82" s="80"/>
      <c r="H82" s="144"/>
    </row>
    <row r="83" spans="1:8" s="17" customFormat="1" ht="11.25">
      <c r="A83" s="22"/>
      <c r="B83" s="22"/>
      <c r="C83" s="22"/>
      <c r="D83" s="22"/>
      <c r="E83" s="80"/>
      <c r="F83" s="80"/>
      <c r="G83" s="80"/>
      <c r="H83" s="144"/>
    </row>
    <row r="84" spans="1:8" s="17" customFormat="1" ht="11.25">
      <c r="A84" s="22"/>
      <c r="B84" s="22"/>
      <c r="C84" s="22"/>
      <c r="D84" s="22"/>
      <c r="E84" s="80"/>
      <c r="F84" s="80"/>
      <c r="G84" s="80"/>
      <c r="H84" s="144"/>
    </row>
    <row r="85" spans="1:8" s="17" customFormat="1" ht="11.25">
      <c r="A85" s="22"/>
      <c r="B85" s="22"/>
      <c r="C85" s="22"/>
      <c r="D85" s="22"/>
      <c r="E85" s="80"/>
      <c r="F85" s="80"/>
      <c r="G85" s="80"/>
      <c r="H85" s="144"/>
    </row>
    <row r="86" spans="1:8" s="17" customFormat="1" ht="11.25">
      <c r="A86" s="22"/>
      <c r="B86" s="22"/>
      <c r="C86" s="22"/>
      <c r="D86" s="22"/>
      <c r="E86" s="80"/>
      <c r="F86" s="80"/>
      <c r="G86" s="80"/>
      <c r="H86" s="144"/>
    </row>
    <row r="87" spans="1:8" s="17" customFormat="1" ht="11.25">
      <c r="A87" s="22"/>
      <c r="B87" s="22"/>
      <c r="C87" s="22"/>
      <c r="D87" s="22"/>
      <c r="E87" s="80"/>
      <c r="F87" s="80"/>
      <c r="G87" s="80"/>
      <c r="H87" s="144"/>
    </row>
    <row r="88" spans="1:8" s="17" customFormat="1" ht="11.25">
      <c r="A88" s="22"/>
      <c r="B88" s="22"/>
      <c r="C88" s="22"/>
      <c r="D88" s="22"/>
      <c r="E88" s="80"/>
      <c r="F88" s="80"/>
      <c r="G88" s="80"/>
      <c r="H88" s="144"/>
    </row>
    <row r="89" spans="1:8" s="17" customFormat="1" ht="11.25">
      <c r="A89" s="22"/>
      <c r="B89" s="22"/>
      <c r="C89" s="22"/>
      <c r="D89" s="22"/>
      <c r="E89" s="80"/>
      <c r="F89" s="80"/>
      <c r="G89" s="80"/>
      <c r="H89" s="144"/>
    </row>
    <row r="90" spans="1:8" s="17" customFormat="1" ht="11.25">
      <c r="A90" s="22"/>
      <c r="B90" s="22"/>
      <c r="C90" s="22"/>
      <c r="D90" s="22"/>
      <c r="E90" s="80"/>
      <c r="F90" s="80"/>
      <c r="G90" s="80"/>
      <c r="H90" s="144"/>
    </row>
    <row r="91" spans="1:8" s="17" customFormat="1" ht="11.25">
      <c r="A91" s="22"/>
      <c r="B91" s="22"/>
      <c r="C91" s="22"/>
      <c r="D91" s="22"/>
      <c r="E91" s="80"/>
      <c r="F91" s="80"/>
      <c r="G91" s="80"/>
      <c r="H91" s="144"/>
    </row>
    <row r="92" spans="1:8" s="17" customFormat="1" ht="11.25">
      <c r="A92" s="22"/>
      <c r="B92" s="22"/>
      <c r="C92" s="22"/>
      <c r="D92" s="22"/>
      <c r="E92" s="80"/>
      <c r="F92" s="80"/>
      <c r="G92" s="80"/>
      <c r="H92" s="144"/>
    </row>
    <row r="93" spans="1:8" s="17" customFormat="1" ht="11.25">
      <c r="A93" s="22"/>
      <c r="B93" s="22"/>
      <c r="C93" s="22"/>
      <c r="D93" s="22"/>
      <c r="E93" s="80"/>
      <c r="F93" s="80"/>
      <c r="G93" s="80"/>
      <c r="H93" s="144"/>
    </row>
    <row r="94" spans="1:8" s="17" customFormat="1" ht="11.25">
      <c r="A94" s="22"/>
      <c r="B94" s="22"/>
      <c r="C94" s="22"/>
      <c r="D94" s="22"/>
      <c r="E94" s="80"/>
      <c r="F94" s="80"/>
      <c r="G94" s="80"/>
      <c r="H94" s="144"/>
    </row>
    <row r="95" spans="1:8" s="17" customFormat="1" ht="11.25">
      <c r="A95" s="22"/>
      <c r="B95" s="22"/>
      <c r="C95" s="22"/>
      <c r="D95" s="22"/>
      <c r="E95" s="80"/>
      <c r="F95" s="80"/>
      <c r="G95" s="80"/>
      <c r="H95" s="144"/>
    </row>
    <row r="96" spans="1:8" s="17" customFormat="1" ht="11.25">
      <c r="A96" s="22"/>
      <c r="B96" s="22"/>
      <c r="C96" s="22"/>
      <c r="D96" s="22"/>
      <c r="E96" s="80"/>
      <c r="F96" s="80"/>
      <c r="G96" s="80"/>
      <c r="H96" s="144"/>
    </row>
    <row r="97" spans="1:8" s="17" customFormat="1" ht="11.25">
      <c r="A97" s="22"/>
      <c r="B97" s="22"/>
      <c r="C97" s="22"/>
      <c r="D97" s="22"/>
      <c r="E97" s="80"/>
      <c r="F97" s="80"/>
      <c r="G97" s="80"/>
      <c r="H97" s="144"/>
    </row>
    <row r="98" spans="1:8" s="17" customFormat="1" ht="11.25">
      <c r="A98" s="22"/>
      <c r="B98" s="22"/>
      <c r="C98" s="22"/>
      <c r="D98" s="22"/>
      <c r="E98" s="80"/>
      <c r="F98" s="80"/>
      <c r="G98" s="80"/>
      <c r="H98" s="144"/>
    </row>
    <row r="99" spans="1:8" s="17" customFormat="1" ht="11.25">
      <c r="A99" s="22"/>
      <c r="B99" s="22"/>
      <c r="C99" s="22"/>
      <c r="D99" s="22"/>
      <c r="E99" s="80"/>
      <c r="F99" s="80"/>
      <c r="G99" s="80"/>
      <c r="H99" s="144"/>
    </row>
    <row r="100" spans="1:8" s="17" customFormat="1" ht="11.25">
      <c r="A100" s="22"/>
      <c r="B100" s="22"/>
      <c r="C100" s="22"/>
      <c r="D100" s="22"/>
      <c r="E100" s="80"/>
      <c r="F100" s="80"/>
      <c r="G100" s="80"/>
      <c r="H100" s="144"/>
    </row>
    <row r="101" spans="1:8" s="17" customFormat="1" ht="11.25">
      <c r="A101" s="22"/>
      <c r="B101" s="22"/>
      <c r="C101" s="22"/>
      <c r="D101" s="22"/>
      <c r="E101" s="80"/>
      <c r="F101" s="80"/>
      <c r="G101" s="80"/>
      <c r="H101" s="144"/>
    </row>
  </sheetData>
  <sheetProtection selectLockedCells="1"/>
  <mergeCells count="16">
    <mergeCell ref="A3:H3"/>
    <mergeCell ref="I3:O3"/>
    <mergeCell ref="A4:H4"/>
    <mergeCell ref="I4:O4"/>
    <mergeCell ref="A6:B7"/>
    <mergeCell ref="C6:C7"/>
    <mergeCell ref="D6:D7"/>
    <mergeCell ref="E6:E7"/>
    <mergeCell ref="F6:F7"/>
    <mergeCell ref="G6:G7"/>
    <mergeCell ref="A11:B11"/>
    <mergeCell ref="A12:B12"/>
    <mergeCell ref="H6:H7"/>
    <mergeCell ref="A8:B8"/>
    <mergeCell ref="A9:B9"/>
    <mergeCell ref="A10:B10"/>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zoomScaleNormal="100" zoomScaleSheetLayoutView="100" workbookViewId="0">
      <selection activeCell="D28" sqref="D28"/>
    </sheetView>
  </sheetViews>
  <sheetFormatPr defaultColWidth="6" defaultRowHeight="12"/>
  <cols>
    <col min="1" max="1" width="7.125" style="260" customWidth="1"/>
    <col min="2" max="2" width="9.75" style="260" customWidth="1"/>
    <col min="3" max="4" width="8.625" style="260" customWidth="1"/>
    <col min="5" max="6" width="7.5" style="260" customWidth="1"/>
    <col min="7" max="8" width="8.25" style="260" customWidth="1"/>
    <col min="9" max="10" width="8.375" style="260" customWidth="1"/>
    <col min="11" max="11" width="9.125" style="262" bestFit="1" customWidth="1"/>
    <col min="12" max="16384" width="6" style="262"/>
  </cols>
  <sheetData>
    <row r="1" spans="1:11" s="588" customFormat="1" ht="14.1" customHeight="1">
      <c r="A1" s="587"/>
      <c r="B1" s="587"/>
      <c r="C1" s="587"/>
      <c r="D1" s="587"/>
      <c r="E1" s="587"/>
      <c r="F1" s="587"/>
      <c r="H1" s="587"/>
      <c r="I1" s="587"/>
      <c r="J1" s="589" t="s">
        <v>804</v>
      </c>
    </row>
    <row r="2" spans="1:11" s="266" customFormat="1" ht="14.1" customHeight="1">
      <c r="A2" s="269"/>
      <c r="B2" s="269"/>
      <c r="C2" s="269"/>
      <c r="D2" s="269"/>
      <c r="E2" s="269"/>
      <c r="F2" s="269"/>
      <c r="G2" s="269"/>
      <c r="H2" s="269"/>
      <c r="I2" s="269"/>
      <c r="J2" s="269"/>
    </row>
    <row r="3" spans="1:11" s="263" customFormat="1" ht="20.100000000000001" customHeight="1">
      <c r="A3" s="1117" t="s">
        <v>106</v>
      </c>
      <c r="B3" s="1117"/>
      <c r="C3" s="1117"/>
      <c r="D3" s="1117"/>
      <c r="E3" s="1117"/>
      <c r="F3" s="1117"/>
      <c r="G3" s="1117"/>
      <c r="H3" s="1117"/>
      <c r="I3" s="1117"/>
      <c r="J3" s="1117"/>
    </row>
    <row r="4" spans="1:11" s="264" customFormat="1" ht="24" customHeight="1">
      <c r="A4" s="1118" t="s">
        <v>190</v>
      </c>
      <c r="B4" s="1118"/>
      <c r="C4" s="1118"/>
      <c r="D4" s="1118"/>
      <c r="E4" s="1118"/>
      <c r="F4" s="1118"/>
      <c r="G4" s="1118"/>
      <c r="H4" s="1118"/>
      <c r="I4" s="1118"/>
      <c r="J4" s="1118"/>
    </row>
    <row r="5" spans="1:11" s="486" customFormat="1" ht="18" customHeight="1" thickBot="1">
      <c r="A5" s="156" t="s">
        <v>417</v>
      </c>
      <c r="B5" s="156"/>
      <c r="J5" s="280" t="s">
        <v>191</v>
      </c>
    </row>
    <row r="6" spans="1:11" s="266" customFormat="1" ht="15" customHeight="1">
      <c r="A6" s="1119" t="s">
        <v>103</v>
      </c>
      <c r="B6" s="1120"/>
      <c r="C6" s="1125" t="s">
        <v>269</v>
      </c>
      <c r="D6" s="1126"/>
      <c r="E6" s="1126"/>
      <c r="F6" s="1126"/>
      <c r="G6" s="1126"/>
      <c r="H6" s="1137" t="s">
        <v>192</v>
      </c>
      <c r="I6" s="1138"/>
      <c r="J6" s="1138"/>
    </row>
    <row r="7" spans="1:11" s="487" customFormat="1" ht="15" customHeight="1">
      <c r="A7" s="1121"/>
      <c r="B7" s="1122"/>
      <c r="C7" s="1127"/>
      <c r="D7" s="1128"/>
      <c r="E7" s="1128"/>
      <c r="F7" s="1128"/>
      <c r="G7" s="1128"/>
      <c r="H7" s="1139"/>
      <c r="I7" s="1140"/>
      <c r="J7" s="1140"/>
    </row>
    <row r="8" spans="1:11" s="487" customFormat="1" ht="34.5" customHeight="1">
      <c r="A8" s="1121"/>
      <c r="B8" s="1122"/>
      <c r="C8" s="717"/>
      <c r="D8" s="1129" t="s">
        <v>270</v>
      </c>
      <c r="E8" s="1130" t="s">
        <v>515</v>
      </c>
      <c r="F8" s="1131"/>
      <c r="G8" s="1132"/>
      <c r="H8" s="1139"/>
      <c r="I8" s="1140"/>
      <c r="J8" s="1140"/>
    </row>
    <row r="9" spans="1:11" s="487" customFormat="1" ht="20.25" customHeight="1">
      <c r="A9" s="1121"/>
      <c r="B9" s="1122"/>
      <c r="C9" s="1133"/>
      <c r="D9" s="1113"/>
      <c r="E9" s="701"/>
      <c r="F9" s="1135" t="s">
        <v>193</v>
      </c>
      <c r="G9" s="1135" t="s">
        <v>194</v>
      </c>
      <c r="H9" s="1113"/>
      <c r="I9" s="1129" t="s">
        <v>233</v>
      </c>
      <c r="J9" s="1115" t="s">
        <v>83</v>
      </c>
    </row>
    <row r="10" spans="1:11" s="487" customFormat="1" ht="20.25" customHeight="1">
      <c r="A10" s="1123"/>
      <c r="B10" s="1124"/>
      <c r="C10" s="1134"/>
      <c r="D10" s="1114"/>
      <c r="E10" s="702"/>
      <c r="F10" s="1136"/>
      <c r="G10" s="1136"/>
      <c r="H10" s="1114"/>
      <c r="I10" s="1114"/>
      <c r="J10" s="1116"/>
    </row>
    <row r="11" spans="1:11" s="267" customFormat="1" ht="15" customHeight="1">
      <c r="A11" s="1108" t="s">
        <v>481</v>
      </c>
      <c r="B11" s="1109"/>
      <c r="C11" s="13">
        <v>192583</v>
      </c>
      <c r="D11" s="859">
        <v>120609</v>
      </c>
      <c r="E11" s="13">
        <v>71975</v>
      </c>
      <c r="F11" s="13">
        <v>25797</v>
      </c>
      <c r="G11" s="13">
        <v>46178</v>
      </c>
      <c r="H11" s="13">
        <v>446920</v>
      </c>
      <c r="I11" s="13">
        <v>217473</v>
      </c>
      <c r="J11" s="13">
        <v>229445</v>
      </c>
      <c r="K11" s="487"/>
    </row>
    <row r="12" spans="1:11" s="267" customFormat="1" ht="15" customHeight="1">
      <c r="A12" s="1108" t="s">
        <v>482</v>
      </c>
      <c r="B12" s="1109"/>
      <c r="C12" s="13">
        <v>184642</v>
      </c>
      <c r="D12" s="13">
        <v>118897</v>
      </c>
      <c r="E12" s="13">
        <v>65745</v>
      </c>
      <c r="F12" s="13">
        <v>26796</v>
      </c>
      <c r="G12" s="13">
        <v>38949</v>
      </c>
      <c r="H12" s="13">
        <v>410141</v>
      </c>
      <c r="I12" s="13">
        <v>201684</v>
      </c>
      <c r="J12" s="13">
        <v>208457</v>
      </c>
      <c r="K12" s="487"/>
    </row>
    <row r="13" spans="1:11" s="267" customFormat="1" ht="15" customHeight="1">
      <c r="A13" s="1108" t="s">
        <v>502</v>
      </c>
      <c r="B13" s="1109"/>
      <c r="C13" s="13">
        <v>181067</v>
      </c>
      <c r="D13" s="13">
        <v>116697</v>
      </c>
      <c r="E13" s="13">
        <v>64370</v>
      </c>
      <c r="F13" s="13">
        <v>20804</v>
      </c>
      <c r="G13" s="13">
        <v>43566</v>
      </c>
      <c r="H13" s="13">
        <v>402247</v>
      </c>
      <c r="I13" s="13">
        <v>195755</v>
      </c>
      <c r="J13" s="13">
        <v>206492</v>
      </c>
      <c r="K13" s="487"/>
    </row>
    <row r="14" spans="1:11" s="267" customFormat="1" ht="15" customHeight="1">
      <c r="A14" s="1108">
        <v>2017</v>
      </c>
      <c r="B14" s="1109"/>
      <c r="C14" s="13">
        <v>179321</v>
      </c>
      <c r="D14" s="13">
        <v>115203</v>
      </c>
      <c r="E14" s="13">
        <v>64118</v>
      </c>
      <c r="F14" s="13">
        <v>19149</v>
      </c>
      <c r="G14" s="13">
        <v>44969</v>
      </c>
      <c r="H14" s="13">
        <v>395278</v>
      </c>
      <c r="I14" s="13">
        <v>192043</v>
      </c>
      <c r="J14" s="13">
        <v>203235</v>
      </c>
      <c r="K14" s="766"/>
    </row>
    <row r="15" spans="1:11" s="267" customFormat="1" ht="15" customHeight="1">
      <c r="A15" s="1110">
        <v>2018</v>
      </c>
      <c r="B15" s="1111"/>
      <c r="C15" s="860">
        <v>176385</v>
      </c>
      <c r="D15" s="860">
        <v>111106</v>
      </c>
      <c r="E15" s="860">
        <v>65279</v>
      </c>
      <c r="F15" s="767">
        <v>22938</v>
      </c>
      <c r="G15" s="767">
        <v>42341</v>
      </c>
      <c r="H15" s="767">
        <v>376562</v>
      </c>
      <c r="I15" s="767">
        <v>182927</v>
      </c>
      <c r="J15" s="767">
        <v>193635</v>
      </c>
    </row>
    <row r="16" spans="1:11" s="266" customFormat="1" ht="14.1" customHeight="1">
      <c r="A16" s="712"/>
      <c r="B16" s="713"/>
      <c r="C16" s="519"/>
      <c r="D16" s="519"/>
      <c r="E16" s="519"/>
      <c r="F16" s="519"/>
      <c r="G16" s="519"/>
      <c r="H16" s="519"/>
      <c r="I16" s="519"/>
      <c r="J16" s="519"/>
    </row>
    <row r="17" spans="1:10" s="266" customFormat="1" ht="15.6" customHeight="1">
      <c r="A17" s="712" t="s">
        <v>113</v>
      </c>
      <c r="B17" s="55" t="s">
        <v>114</v>
      </c>
      <c r="C17" s="765">
        <v>11785</v>
      </c>
      <c r="D17" s="494">
        <v>6095</v>
      </c>
      <c r="E17" s="494">
        <v>5690</v>
      </c>
      <c r="F17" s="494" t="s">
        <v>516</v>
      </c>
      <c r="G17" s="494" t="s">
        <v>516</v>
      </c>
      <c r="H17" s="517">
        <v>24903</v>
      </c>
      <c r="I17" s="765">
        <v>11913</v>
      </c>
      <c r="J17" s="765">
        <v>12991</v>
      </c>
    </row>
    <row r="18" spans="1:10" s="266" customFormat="1" ht="15.6" customHeight="1">
      <c r="A18" s="712" t="s">
        <v>115</v>
      </c>
      <c r="B18" s="55" t="s">
        <v>116</v>
      </c>
      <c r="C18" s="765">
        <v>16418</v>
      </c>
      <c r="D18" s="494">
        <v>10516</v>
      </c>
      <c r="E18" s="494">
        <v>5902</v>
      </c>
      <c r="F18" s="494" t="s">
        <v>516</v>
      </c>
      <c r="G18" s="494" t="s">
        <v>516</v>
      </c>
      <c r="H18" s="517">
        <v>36059</v>
      </c>
      <c r="I18" s="765">
        <v>17069</v>
      </c>
      <c r="J18" s="765">
        <v>18990</v>
      </c>
    </row>
    <row r="19" spans="1:10" s="266" customFormat="1" ht="15.6" customHeight="1">
      <c r="A19" s="712" t="s">
        <v>117</v>
      </c>
      <c r="B19" s="55" t="s">
        <v>118</v>
      </c>
      <c r="C19" s="765">
        <v>13127</v>
      </c>
      <c r="D19" s="494">
        <v>7636</v>
      </c>
      <c r="E19" s="494">
        <v>5491</v>
      </c>
      <c r="F19" s="494" t="s">
        <v>516</v>
      </c>
      <c r="G19" s="494" t="s">
        <v>516</v>
      </c>
      <c r="H19" s="517">
        <v>29237</v>
      </c>
      <c r="I19" s="765">
        <v>14418</v>
      </c>
      <c r="J19" s="765">
        <v>14819</v>
      </c>
    </row>
    <row r="20" spans="1:10" s="266" customFormat="1" ht="15.6" customHeight="1">
      <c r="A20" s="712" t="s">
        <v>119</v>
      </c>
      <c r="B20" s="55" t="s">
        <v>120</v>
      </c>
      <c r="C20" s="765">
        <v>13128</v>
      </c>
      <c r="D20" s="494">
        <v>7917</v>
      </c>
      <c r="E20" s="494">
        <v>5211</v>
      </c>
      <c r="F20" s="494" t="s">
        <v>516</v>
      </c>
      <c r="G20" s="494" t="s">
        <v>516</v>
      </c>
      <c r="H20" s="517">
        <v>27462</v>
      </c>
      <c r="I20" s="765">
        <v>13123</v>
      </c>
      <c r="J20" s="765">
        <v>14340</v>
      </c>
    </row>
    <row r="21" spans="1:10" s="266" customFormat="1" ht="15.6" customHeight="1">
      <c r="A21" s="712" t="s">
        <v>121</v>
      </c>
      <c r="B21" s="55" t="s">
        <v>122</v>
      </c>
      <c r="C21" s="765">
        <v>9075</v>
      </c>
      <c r="D21" s="494">
        <v>5286</v>
      </c>
      <c r="E21" s="494">
        <v>3788</v>
      </c>
      <c r="F21" s="494" t="s">
        <v>516</v>
      </c>
      <c r="G21" s="494" t="s">
        <v>516</v>
      </c>
      <c r="H21" s="517">
        <v>20017</v>
      </c>
      <c r="I21" s="765">
        <v>9725</v>
      </c>
      <c r="J21" s="765">
        <v>10292</v>
      </c>
    </row>
    <row r="22" spans="1:10" s="266" customFormat="1" ht="15.6" customHeight="1">
      <c r="A22" s="712" t="s">
        <v>123</v>
      </c>
      <c r="B22" s="55" t="s">
        <v>124</v>
      </c>
      <c r="C22" s="765">
        <v>7827</v>
      </c>
      <c r="D22" s="494">
        <v>5696</v>
      </c>
      <c r="E22" s="494">
        <v>2131</v>
      </c>
      <c r="F22" s="494" t="s">
        <v>516</v>
      </c>
      <c r="G22" s="494" t="s">
        <v>516</v>
      </c>
      <c r="H22" s="517">
        <v>17487</v>
      </c>
      <c r="I22" s="765">
        <v>8881</v>
      </c>
      <c r="J22" s="765">
        <v>8606</v>
      </c>
    </row>
    <row r="23" spans="1:10" s="266" customFormat="1" ht="15.6" customHeight="1">
      <c r="A23" s="712" t="s">
        <v>125</v>
      </c>
      <c r="B23" s="55" t="s">
        <v>126</v>
      </c>
      <c r="C23" s="765">
        <v>10254</v>
      </c>
      <c r="D23" s="494">
        <v>7665</v>
      </c>
      <c r="E23" s="494">
        <v>2589</v>
      </c>
      <c r="F23" s="494" t="s">
        <v>516</v>
      </c>
      <c r="G23" s="494" t="s">
        <v>516</v>
      </c>
      <c r="H23" s="517">
        <v>21299</v>
      </c>
      <c r="I23" s="765">
        <v>10866</v>
      </c>
      <c r="J23" s="765">
        <v>10433</v>
      </c>
    </row>
    <row r="24" spans="1:10" s="266" customFormat="1" ht="15.6" customHeight="1">
      <c r="A24" s="712" t="s">
        <v>127</v>
      </c>
      <c r="B24" s="55" t="s">
        <v>128</v>
      </c>
      <c r="C24" s="765">
        <v>13885</v>
      </c>
      <c r="D24" s="494">
        <v>7113</v>
      </c>
      <c r="E24" s="494">
        <v>6772</v>
      </c>
      <c r="F24" s="494" t="s">
        <v>516</v>
      </c>
      <c r="G24" s="494" t="s">
        <v>516</v>
      </c>
      <c r="H24" s="517">
        <v>29290</v>
      </c>
      <c r="I24" s="765">
        <v>14290</v>
      </c>
      <c r="J24" s="765">
        <v>15001</v>
      </c>
    </row>
    <row r="25" spans="1:10" s="266" customFormat="1" ht="15.6" customHeight="1">
      <c r="A25" s="712" t="s">
        <v>129</v>
      </c>
      <c r="B25" s="55" t="s">
        <v>130</v>
      </c>
      <c r="C25" s="765">
        <v>6802</v>
      </c>
      <c r="D25" s="494">
        <v>4007</v>
      </c>
      <c r="E25" s="494">
        <v>2795</v>
      </c>
      <c r="F25" s="494" t="s">
        <v>516</v>
      </c>
      <c r="G25" s="494" t="s">
        <v>516</v>
      </c>
      <c r="H25" s="517">
        <v>14591</v>
      </c>
      <c r="I25" s="765">
        <v>7174</v>
      </c>
      <c r="J25" s="765">
        <v>7417</v>
      </c>
    </row>
    <row r="26" spans="1:10" s="266" customFormat="1" ht="15.6" customHeight="1">
      <c r="A26" s="712" t="s">
        <v>131</v>
      </c>
      <c r="B26" s="55" t="s">
        <v>132</v>
      </c>
      <c r="C26" s="765">
        <v>7169</v>
      </c>
      <c r="D26" s="494">
        <v>4451</v>
      </c>
      <c r="E26" s="494">
        <v>2718</v>
      </c>
      <c r="F26" s="494" t="s">
        <v>516</v>
      </c>
      <c r="G26" s="494" t="s">
        <v>516</v>
      </c>
      <c r="H26" s="517">
        <v>17176</v>
      </c>
      <c r="I26" s="765">
        <v>8576</v>
      </c>
      <c r="J26" s="765">
        <v>8600</v>
      </c>
    </row>
    <row r="27" spans="1:10" s="266" customFormat="1" ht="15.6" customHeight="1">
      <c r="A27" s="712" t="s">
        <v>133</v>
      </c>
      <c r="B27" s="55" t="s">
        <v>134</v>
      </c>
      <c r="C27" s="765">
        <v>4146</v>
      </c>
      <c r="D27" s="494">
        <v>3552</v>
      </c>
      <c r="E27" s="494">
        <v>594</v>
      </c>
      <c r="F27" s="494" t="s">
        <v>516</v>
      </c>
      <c r="G27" s="494" t="s">
        <v>516</v>
      </c>
      <c r="H27" s="517">
        <v>7756</v>
      </c>
      <c r="I27" s="765">
        <v>3597</v>
      </c>
      <c r="J27" s="765">
        <v>4159</v>
      </c>
    </row>
    <row r="28" spans="1:10" s="266" customFormat="1" ht="15.6" customHeight="1">
      <c r="A28" s="712" t="s">
        <v>135</v>
      </c>
      <c r="B28" s="55" t="s">
        <v>136</v>
      </c>
      <c r="C28" s="765">
        <v>10021</v>
      </c>
      <c r="D28" s="494">
        <v>6133</v>
      </c>
      <c r="E28" s="494">
        <v>3888</v>
      </c>
      <c r="F28" s="494" t="s">
        <v>516</v>
      </c>
      <c r="G28" s="494" t="s">
        <v>516</v>
      </c>
      <c r="H28" s="517">
        <v>20731</v>
      </c>
      <c r="I28" s="765">
        <v>10078</v>
      </c>
      <c r="J28" s="765">
        <v>10653</v>
      </c>
    </row>
    <row r="29" spans="1:10" s="266" customFormat="1" ht="15.6" customHeight="1">
      <c r="A29" s="712" t="s">
        <v>137</v>
      </c>
      <c r="B29" s="55" t="s">
        <v>138</v>
      </c>
      <c r="C29" s="765">
        <v>5018</v>
      </c>
      <c r="D29" s="494">
        <v>3764</v>
      </c>
      <c r="E29" s="494">
        <v>1254</v>
      </c>
      <c r="F29" s="494" t="s">
        <v>516</v>
      </c>
      <c r="G29" s="494" t="s">
        <v>516</v>
      </c>
      <c r="H29" s="517">
        <v>11037</v>
      </c>
      <c r="I29" s="765">
        <v>5593</v>
      </c>
      <c r="J29" s="765">
        <v>5445</v>
      </c>
    </row>
    <row r="30" spans="1:10" s="266" customFormat="1" ht="15.6" customHeight="1">
      <c r="A30" s="712" t="s">
        <v>139</v>
      </c>
      <c r="B30" s="55" t="s">
        <v>140</v>
      </c>
      <c r="C30" s="765">
        <v>3071</v>
      </c>
      <c r="D30" s="494">
        <v>1916</v>
      </c>
      <c r="E30" s="494">
        <v>1155</v>
      </c>
      <c r="F30" s="494" t="s">
        <v>516</v>
      </c>
      <c r="G30" s="494" t="s">
        <v>516</v>
      </c>
      <c r="H30" s="517">
        <v>6541</v>
      </c>
      <c r="I30" s="765">
        <v>3192</v>
      </c>
      <c r="J30" s="765">
        <v>3349</v>
      </c>
    </row>
    <row r="31" spans="1:10" s="266" customFormat="1" ht="15.6" customHeight="1">
      <c r="A31" s="712" t="s">
        <v>141</v>
      </c>
      <c r="B31" s="55" t="s">
        <v>142</v>
      </c>
      <c r="C31" s="765">
        <v>4572</v>
      </c>
      <c r="D31" s="494">
        <v>3446</v>
      </c>
      <c r="E31" s="494">
        <v>1127</v>
      </c>
      <c r="F31" s="494" t="s">
        <v>516</v>
      </c>
      <c r="G31" s="494" t="s">
        <v>516</v>
      </c>
      <c r="H31" s="517">
        <v>8886</v>
      </c>
      <c r="I31" s="765">
        <v>4323</v>
      </c>
      <c r="J31" s="765">
        <v>4564</v>
      </c>
    </row>
    <row r="32" spans="1:10" s="266" customFormat="1" ht="15.6" customHeight="1">
      <c r="A32" s="712" t="s">
        <v>143</v>
      </c>
      <c r="B32" s="55" t="s">
        <v>144</v>
      </c>
      <c r="C32" s="765">
        <v>7437</v>
      </c>
      <c r="D32" s="494">
        <v>4823</v>
      </c>
      <c r="E32" s="494">
        <v>2614</v>
      </c>
      <c r="F32" s="494" t="s">
        <v>516</v>
      </c>
      <c r="G32" s="494" t="s">
        <v>516</v>
      </c>
      <c r="H32" s="517">
        <v>15115</v>
      </c>
      <c r="I32" s="765">
        <v>7291</v>
      </c>
      <c r="J32" s="765">
        <v>7824</v>
      </c>
    </row>
    <row r="33" spans="1:11" s="266" customFormat="1" ht="15.6" customHeight="1">
      <c r="A33" s="712" t="s">
        <v>145</v>
      </c>
      <c r="B33" s="55" t="s">
        <v>146</v>
      </c>
      <c r="C33" s="765">
        <v>3553</v>
      </c>
      <c r="D33" s="494">
        <v>2399</v>
      </c>
      <c r="E33" s="494">
        <v>1154</v>
      </c>
      <c r="F33" s="494" t="s">
        <v>516</v>
      </c>
      <c r="G33" s="494" t="s">
        <v>516</v>
      </c>
      <c r="H33" s="517">
        <v>7407</v>
      </c>
      <c r="I33" s="765">
        <v>3405</v>
      </c>
      <c r="J33" s="765">
        <v>4002</v>
      </c>
    </row>
    <row r="34" spans="1:11" s="266" customFormat="1" ht="15.6" customHeight="1">
      <c r="A34" s="712" t="s">
        <v>147</v>
      </c>
      <c r="B34" s="55" t="s">
        <v>148</v>
      </c>
      <c r="C34" s="765">
        <v>6199</v>
      </c>
      <c r="D34" s="494">
        <v>4644</v>
      </c>
      <c r="E34" s="494">
        <v>1555</v>
      </c>
      <c r="F34" s="494" t="s">
        <v>516</v>
      </c>
      <c r="G34" s="494" t="s">
        <v>516</v>
      </c>
      <c r="H34" s="517">
        <v>13868</v>
      </c>
      <c r="I34" s="765">
        <v>6721</v>
      </c>
      <c r="J34" s="765">
        <v>7147</v>
      </c>
    </row>
    <row r="35" spans="1:11" s="266" customFormat="1" ht="15.6" customHeight="1">
      <c r="A35" s="712" t="s">
        <v>149</v>
      </c>
      <c r="B35" s="55" t="s">
        <v>150</v>
      </c>
      <c r="C35" s="765">
        <v>4654</v>
      </c>
      <c r="D35" s="494">
        <v>2545</v>
      </c>
      <c r="E35" s="494">
        <v>2110</v>
      </c>
      <c r="F35" s="494" t="s">
        <v>516</v>
      </c>
      <c r="G35" s="494" t="s">
        <v>516</v>
      </c>
      <c r="H35" s="517">
        <v>11076</v>
      </c>
      <c r="I35" s="765">
        <v>5415</v>
      </c>
      <c r="J35" s="765">
        <v>5662</v>
      </c>
    </row>
    <row r="36" spans="1:11" s="266" customFormat="1" ht="15.6" customHeight="1">
      <c r="A36" s="712" t="s">
        <v>151</v>
      </c>
      <c r="B36" s="55" t="s">
        <v>152</v>
      </c>
      <c r="C36" s="765">
        <v>7861</v>
      </c>
      <c r="D36" s="494">
        <v>4904</v>
      </c>
      <c r="E36" s="494">
        <v>2957</v>
      </c>
      <c r="F36" s="494" t="s">
        <v>516</v>
      </c>
      <c r="G36" s="494" t="s">
        <v>516</v>
      </c>
      <c r="H36" s="517">
        <v>16323</v>
      </c>
      <c r="I36" s="765">
        <v>7871</v>
      </c>
      <c r="J36" s="765">
        <v>8453</v>
      </c>
    </row>
    <row r="37" spans="1:11" s="266" customFormat="1" ht="15.6" customHeight="1">
      <c r="A37" s="712" t="s">
        <v>153</v>
      </c>
      <c r="B37" s="55" t="s">
        <v>154</v>
      </c>
      <c r="C37" s="765">
        <v>5612</v>
      </c>
      <c r="D37" s="494">
        <v>3779</v>
      </c>
      <c r="E37" s="494">
        <v>1832</v>
      </c>
      <c r="F37" s="494" t="s">
        <v>516</v>
      </c>
      <c r="G37" s="494" t="s">
        <v>516</v>
      </c>
      <c r="H37" s="517">
        <v>11322</v>
      </c>
      <c r="I37" s="765">
        <v>5286</v>
      </c>
      <c r="J37" s="765">
        <v>6036</v>
      </c>
    </row>
    <row r="38" spans="1:11" s="266" customFormat="1" ht="15.6" customHeight="1">
      <c r="A38" s="712" t="s">
        <v>155</v>
      </c>
      <c r="B38" s="55" t="s">
        <v>156</v>
      </c>
      <c r="C38" s="765">
        <v>4292</v>
      </c>
      <c r="D38" s="494">
        <v>2573</v>
      </c>
      <c r="E38" s="494">
        <v>1718</v>
      </c>
      <c r="F38" s="494" t="s">
        <v>516</v>
      </c>
      <c r="G38" s="494" t="s">
        <v>516</v>
      </c>
      <c r="H38" s="517">
        <v>8032</v>
      </c>
      <c r="I38" s="765">
        <v>3666</v>
      </c>
      <c r="J38" s="765">
        <v>4366</v>
      </c>
    </row>
    <row r="39" spans="1:11" s="266" customFormat="1" ht="15.6" customHeight="1" thickBot="1">
      <c r="A39" s="170" t="s">
        <v>157</v>
      </c>
      <c r="B39" s="57" t="s">
        <v>158</v>
      </c>
      <c r="C39" s="765">
        <v>479</v>
      </c>
      <c r="D39" s="494">
        <v>244</v>
      </c>
      <c r="E39" s="494">
        <v>236</v>
      </c>
      <c r="F39" s="494" t="s">
        <v>516</v>
      </c>
      <c r="G39" s="494" t="s">
        <v>516</v>
      </c>
      <c r="H39" s="517">
        <v>946</v>
      </c>
      <c r="I39" s="765">
        <v>459</v>
      </c>
      <c r="J39" s="765">
        <v>487</v>
      </c>
    </row>
    <row r="40" spans="1:11" s="490" customFormat="1" ht="11.1" customHeight="1">
      <c r="A40" s="1112" t="s">
        <v>517</v>
      </c>
      <c r="B40" s="1112"/>
      <c r="C40" s="1112"/>
      <c r="D40" s="1112"/>
      <c r="E40" s="1112"/>
      <c r="F40" s="1112"/>
      <c r="G40" s="1112"/>
      <c r="H40" s="488"/>
      <c r="I40" s="488"/>
      <c r="J40" s="489" t="s">
        <v>518</v>
      </c>
      <c r="K40" s="266"/>
    </row>
    <row r="41" spans="1:11" s="447" customFormat="1" ht="11.1" customHeight="1">
      <c r="A41" s="445" t="s">
        <v>519</v>
      </c>
      <c r="B41" s="446"/>
      <c r="C41" s="446"/>
      <c r="D41" s="446"/>
      <c r="E41" s="446"/>
      <c r="F41" s="446"/>
      <c r="G41" s="446"/>
      <c r="H41" s="446"/>
      <c r="I41" s="446"/>
      <c r="J41" s="446"/>
      <c r="K41" s="266"/>
    </row>
    <row r="42" spans="1:11" s="447" customFormat="1" ht="11.1" customHeight="1">
      <c r="A42" s="445" t="s">
        <v>520</v>
      </c>
      <c r="B42" s="446"/>
      <c r="C42" s="446"/>
      <c r="D42" s="446"/>
      <c r="E42" s="446"/>
      <c r="F42" s="446"/>
      <c r="G42" s="446"/>
      <c r="H42" s="446"/>
      <c r="I42" s="446"/>
      <c r="J42" s="446"/>
      <c r="K42" s="266"/>
    </row>
    <row r="43" spans="1:11" s="266" customFormat="1" ht="11.25">
      <c r="A43" s="445" t="s">
        <v>584</v>
      </c>
      <c r="B43" s="269"/>
      <c r="C43" s="269"/>
      <c r="D43" s="269"/>
      <c r="E43" s="269"/>
      <c r="F43" s="269"/>
      <c r="G43" s="269"/>
      <c r="H43" s="269"/>
      <c r="I43" s="269"/>
      <c r="J43" s="269"/>
    </row>
    <row r="44" spans="1:11" s="266" customFormat="1" ht="11.25">
      <c r="A44" s="269"/>
      <c r="B44" s="269"/>
      <c r="C44" s="269"/>
      <c r="D44" s="269"/>
      <c r="E44" s="269"/>
      <c r="F44" s="269"/>
      <c r="G44" s="269"/>
      <c r="H44" s="269"/>
      <c r="I44" s="269"/>
      <c r="J44" s="269"/>
    </row>
    <row r="45" spans="1:11" s="266" customFormat="1" ht="11.25">
      <c r="A45" s="269"/>
      <c r="B45" s="269"/>
      <c r="C45" s="269"/>
      <c r="D45" s="269"/>
      <c r="E45" s="269"/>
      <c r="F45" s="269"/>
      <c r="G45" s="269"/>
      <c r="H45" s="269"/>
      <c r="I45" s="269"/>
      <c r="J45" s="269"/>
    </row>
    <row r="46" spans="1:11" s="266" customFormat="1" ht="11.25">
      <c r="A46" s="269"/>
      <c r="B46" s="269"/>
      <c r="C46" s="269"/>
      <c r="D46" s="269"/>
      <c r="E46" s="269"/>
      <c r="F46" s="269"/>
      <c r="G46" s="269"/>
      <c r="H46" s="269"/>
      <c r="I46" s="269"/>
      <c r="J46" s="269"/>
    </row>
    <row r="47" spans="1:11" s="266" customFormat="1" ht="11.25">
      <c r="A47" s="269"/>
      <c r="B47" s="269"/>
      <c r="C47" s="269"/>
      <c r="D47" s="269"/>
      <c r="E47" s="269"/>
      <c r="F47" s="269"/>
      <c r="G47" s="269"/>
      <c r="H47" s="269"/>
      <c r="I47" s="269"/>
      <c r="J47" s="269"/>
    </row>
  </sheetData>
  <sheetProtection selectLockedCells="1"/>
  <mergeCells count="19">
    <mergeCell ref="A3:J3"/>
    <mergeCell ref="A4:J4"/>
    <mergeCell ref="A6:B10"/>
    <mergeCell ref="C6:G7"/>
    <mergeCell ref="D8:D10"/>
    <mergeCell ref="E8:G8"/>
    <mergeCell ref="C9:C10"/>
    <mergeCell ref="F9:F10"/>
    <mergeCell ref="G9:G10"/>
    <mergeCell ref="I9:I10"/>
    <mergeCell ref="H6:J8"/>
    <mergeCell ref="A13:B13"/>
    <mergeCell ref="A15:B15"/>
    <mergeCell ref="A40:G40"/>
    <mergeCell ref="H9:H10"/>
    <mergeCell ref="J9:J10"/>
    <mergeCell ref="A11:B11"/>
    <mergeCell ref="A12:B12"/>
    <mergeCell ref="A14:B14"/>
  </mergeCells>
  <phoneticPr fontId="36"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Q278"/>
  <sheetViews>
    <sheetView view="pageBreakPreview" topLeftCell="A7" zoomScaleNormal="100" zoomScaleSheetLayoutView="100" workbookViewId="0">
      <selection activeCell="O42" sqref="O42"/>
    </sheetView>
  </sheetViews>
  <sheetFormatPr defaultRowHeight="14.25"/>
  <cols>
    <col min="1" max="1" width="12.625" style="63" customWidth="1"/>
    <col min="2" max="2" width="11.625" style="88" customWidth="1"/>
    <col min="3" max="3" width="11.625" style="89" customWidth="1"/>
    <col min="4" max="4" width="11.625" style="88" customWidth="1"/>
    <col min="5" max="5" width="11.625" style="91" customWidth="1"/>
    <col min="6" max="6" width="11.625" style="90" customWidth="1"/>
    <col min="7" max="7" width="11.625" style="64" customWidth="1"/>
    <col min="8" max="8" width="12.625" style="126" hidden="1" customWidth="1"/>
    <col min="9" max="9" width="8.625" style="126" customWidth="1"/>
    <col min="10" max="10" width="8.625" style="64" customWidth="1"/>
    <col min="11" max="11" width="8.875" style="88" customWidth="1"/>
    <col min="12" max="12" width="8.875" style="91" customWidth="1"/>
    <col min="13" max="13" width="8.625" style="90" customWidth="1"/>
    <col min="14" max="15" width="8.625" style="64" customWidth="1"/>
    <col min="16" max="16" width="9" style="43" customWidth="1"/>
    <col min="17" max="17" width="12.625" style="60" customWidth="1"/>
    <col min="18" max="16384" width="9" style="60"/>
  </cols>
  <sheetData>
    <row r="1" spans="1:17" s="594" customFormat="1" ht="14.1" customHeight="1">
      <c r="A1" s="592" t="s">
        <v>854</v>
      </c>
      <c r="B1" s="609"/>
      <c r="C1" s="610"/>
      <c r="D1" s="609"/>
      <c r="E1" s="611"/>
      <c r="F1" s="612"/>
      <c r="G1" s="613"/>
      <c r="H1" s="592"/>
      <c r="I1" s="609"/>
      <c r="J1" s="610"/>
      <c r="K1" s="609"/>
      <c r="L1" s="611"/>
      <c r="M1" s="612"/>
      <c r="N1" s="589"/>
      <c r="O1" s="612"/>
      <c r="P1" s="589"/>
      <c r="Q1" s="589" t="s">
        <v>855</v>
      </c>
    </row>
    <row r="2" spans="1:17" ht="14.1" customHeight="1">
      <c r="H2" s="63"/>
      <c r="I2" s="88"/>
      <c r="J2" s="89"/>
      <c r="O2" s="90"/>
      <c r="P2" s="64"/>
    </row>
    <row r="3" spans="1:17" s="662" customFormat="1" ht="20.100000000000001" customHeight="1">
      <c r="A3" s="1514" t="s">
        <v>795</v>
      </c>
      <c r="B3" s="1514"/>
      <c r="C3" s="1514"/>
      <c r="D3" s="1514"/>
      <c r="E3" s="1514"/>
      <c r="F3" s="1514"/>
      <c r="G3" s="1514"/>
      <c r="H3" s="1886" t="s">
        <v>796</v>
      </c>
      <c r="I3" s="1886"/>
      <c r="J3" s="1886"/>
      <c r="K3" s="1886"/>
      <c r="L3" s="1886"/>
      <c r="M3" s="1886"/>
      <c r="N3" s="1886"/>
      <c r="O3" s="1892"/>
      <c r="P3" s="1892"/>
      <c r="Q3" s="1893"/>
    </row>
    <row r="4" spans="1:17" s="663" customFormat="1" ht="24" customHeight="1">
      <c r="A4" s="1886"/>
      <c r="B4" s="1886"/>
      <c r="C4" s="1886"/>
      <c r="D4" s="1886"/>
      <c r="E4" s="1886"/>
      <c r="F4" s="1886"/>
      <c r="G4" s="1886"/>
      <c r="H4" s="1886"/>
      <c r="I4" s="1886"/>
      <c r="J4" s="1886"/>
      <c r="K4" s="1886"/>
      <c r="L4" s="1886"/>
      <c r="M4" s="1886"/>
      <c r="N4" s="1886"/>
      <c r="O4" s="687"/>
      <c r="P4" s="687"/>
    </row>
    <row r="5" spans="1:17" s="12" customFormat="1" ht="18" customHeight="1" thickBot="1">
      <c r="A5" s="12" t="s">
        <v>85</v>
      </c>
      <c r="B5" s="92"/>
      <c r="C5" s="93"/>
      <c r="D5" s="92"/>
      <c r="E5" s="94"/>
      <c r="F5" s="92"/>
      <c r="G5" s="32"/>
      <c r="I5" s="92"/>
      <c r="J5" s="93"/>
      <c r="K5" s="92"/>
      <c r="L5" s="94"/>
      <c r="M5" s="92"/>
      <c r="N5" s="32"/>
      <c r="O5" s="92"/>
      <c r="Q5" s="32" t="s">
        <v>89</v>
      </c>
    </row>
    <row r="6" spans="1:17" s="95" customFormat="1" ht="44.25" customHeight="1">
      <c r="A6" s="1878" t="s">
        <v>25</v>
      </c>
      <c r="B6" s="1881" t="s">
        <v>469</v>
      </c>
      <c r="C6" s="1882"/>
      <c r="D6" s="1883" t="s">
        <v>715</v>
      </c>
      <c r="E6" s="1882"/>
      <c r="F6" s="1884" t="s">
        <v>90</v>
      </c>
      <c r="G6" s="1885"/>
      <c r="H6" s="1896" t="s">
        <v>26</v>
      </c>
      <c r="I6" s="1887" t="s">
        <v>716</v>
      </c>
      <c r="J6" s="1888"/>
      <c r="K6" s="1884" t="s">
        <v>664</v>
      </c>
      <c r="L6" s="1888"/>
      <c r="M6" s="1884" t="s">
        <v>665</v>
      </c>
      <c r="N6" s="1888"/>
      <c r="O6" s="1894" t="s">
        <v>31</v>
      </c>
      <c r="P6" s="1895"/>
      <c r="Q6" s="1889" t="s">
        <v>26</v>
      </c>
    </row>
    <row r="7" spans="1:17" s="95" customFormat="1" ht="15.95" customHeight="1">
      <c r="A7" s="1879"/>
      <c r="B7" s="96" t="s">
        <v>86</v>
      </c>
      <c r="C7" s="97" t="s">
        <v>87</v>
      </c>
      <c r="D7" s="98" t="s">
        <v>86</v>
      </c>
      <c r="E7" s="97" t="s">
        <v>87</v>
      </c>
      <c r="F7" s="98" t="s">
        <v>86</v>
      </c>
      <c r="G7" s="99" t="s">
        <v>87</v>
      </c>
      <c r="H7" s="1897"/>
      <c r="I7" s="96" t="s">
        <v>86</v>
      </c>
      <c r="J7" s="97" t="s">
        <v>87</v>
      </c>
      <c r="K7" s="98" t="s">
        <v>86</v>
      </c>
      <c r="L7" s="97" t="s">
        <v>87</v>
      </c>
      <c r="M7" s="98" t="s">
        <v>86</v>
      </c>
      <c r="N7" s="99" t="s">
        <v>87</v>
      </c>
      <c r="O7" s="98" t="s">
        <v>86</v>
      </c>
      <c r="P7" s="99" t="s">
        <v>87</v>
      </c>
      <c r="Q7" s="1890"/>
    </row>
    <row r="8" spans="1:17" s="95" customFormat="1" ht="15.95" customHeight="1">
      <c r="A8" s="1880"/>
      <c r="B8" s="100" t="s">
        <v>88</v>
      </c>
      <c r="C8" s="101" t="s">
        <v>91</v>
      </c>
      <c r="D8" s="102" t="s">
        <v>88</v>
      </c>
      <c r="E8" s="101" t="s">
        <v>91</v>
      </c>
      <c r="F8" s="102" t="s">
        <v>88</v>
      </c>
      <c r="G8" s="103" t="s">
        <v>91</v>
      </c>
      <c r="H8" s="1898"/>
      <c r="I8" s="100" t="s">
        <v>88</v>
      </c>
      <c r="J8" s="101" t="s">
        <v>91</v>
      </c>
      <c r="K8" s="102" t="s">
        <v>88</v>
      </c>
      <c r="L8" s="101" t="s">
        <v>91</v>
      </c>
      <c r="M8" s="102" t="s">
        <v>88</v>
      </c>
      <c r="N8" s="103" t="s">
        <v>91</v>
      </c>
      <c r="O8" s="102" t="s">
        <v>88</v>
      </c>
      <c r="P8" s="103" t="s">
        <v>91</v>
      </c>
      <c r="Q8" s="1891"/>
    </row>
    <row r="9" spans="1:17" s="108" customFormat="1" ht="17.649999999999999" customHeight="1">
      <c r="A9" s="104" t="s">
        <v>481</v>
      </c>
      <c r="B9" s="105">
        <v>2150.3000000000002</v>
      </c>
      <c r="C9" s="105">
        <v>3863.6000000000004</v>
      </c>
      <c r="D9" s="105">
        <v>1345.9</v>
      </c>
      <c r="E9" s="105">
        <v>3020.9</v>
      </c>
      <c r="F9" s="105">
        <v>605.79999999999995</v>
      </c>
      <c r="G9" s="105">
        <v>680.60000000000014</v>
      </c>
      <c r="H9" s="106">
        <v>0</v>
      </c>
      <c r="I9" s="105">
        <v>91.4</v>
      </c>
      <c r="J9" s="105">
        <v>91.899999999999991</v>
      </c>
      <c r="K9" s="927">
        <v>0</v>
      </c>
      <c r="L9" s="927">
        <v>0</v>
      </c>
      <c r="M9" s="105">
        <v>53.7</v>
      </c>
      <c r="N9" s="927">
        <v>4</v>
      </c>
      <c r="O9" s="105">
        <v>53.5</v>
      </c>
      <c r="P9" s="105">
        <v>66.199999999999989</v>
      </c>
      <c r="Q9" s="107" t="s">
        <v>481</v>
      </c>
    </row>
    <row r="10" spans="1:17" s="108" customFormat="1" ht="17.649999999999999" customHeight="1">
      <c r="A10" s="104" t="s">
        <v>482</v>
      </c>
      <c r="B10" s="105">
        <v>1837</v>
      </c>
      <c r="C10" s="105">
        <v>3135.6000000000004</v>
      </c>
      <c r="D10" s="105">
        <v>1155.9000000000001</v>
      </c>
      <c r="E10" s="105">
        <v>2419.2000000000003</v>
      </c>
      <c r="F10" s="105">
        <v>515.80000000000007</v>
      </c>
      <c r="G10" s="105">
        <v>596.1</v>
      </c>
      <c r="H10" s="106">
        <v>0</v>
      </c>
      <c r="I10" s="105">
        <v>79.2</v>
      </c>
      <c r="J10" s="105">
        <v>71.3</v>
      </c>
      <c r="K10" s="927">
        <v>0</v>
      </c>
      <c r="L10" s="927">
        <v>0</v>
      </c>
      <c r="M10" s="105">
        <v>60.1</v>
      </c>
      <c r="N10" s="927">
        <v>0</v>
      </c>
      <c r="O10" s="105">
        <v>26</v>
      </c>
      <c r="P10" s="105">
        <v>49</v>
      </c>
      <c r="Q10" s="107" t="s">
        <v>482</v>
      </c>
    </row>
    <row r="11" spans="1:17" s="108" customFormat="1" ht="17.649999999999999" customHeight="1">
      <c r="A11" s="104" t="s">
        <v>502</v>
      </c>
      <c r="B11" s="105">
        <v>1980.5999999999997</v>
      </c>
      <c r="C11" s="105">
        <v>3250.7999999999997</v>
      </c>
      <c r="D11" s="105">
        <v>1124.5000000000002</v>
      </c>
      <c r="E11" s="105">
        <v>2437.8000000000002</v>
      </c>
      <c r="F11" s="105">
        <v>503.40000000000003</v>
      </c>
      <c r="G11" s="105">
        <v>466.40000000000003</v>
      </c>
      <c r="H11" s="106">
        <v>0</v>
      </c>
      <c r="I11" s="105">
        <v>47.400000000000006</v>
      </c>
      <c r="J11" s="105">
        <v>34.6</v>
      </c>
      <c r="K11" s="927">
        <v>115.10000000000001</v>
      </c>
      <c r="L11" s="927">
        <v>144.1</v>
      </c>
      <c r="M11" s="105">
        <v>51.900000000000006</v>
      </c>
      <c r="N11" s="927">
        <v>67.8</v>
      </c>
      <c r="O11" s="105">
        <v>138.30000000000001</v>
      </c>
      <c r="P11" s="105">
        <v>100.1</v>
      </c>
      <c r="Q11" s="107" t="s">
        <v>502</v>
      </c>
    </row>
    <row r="12" spans="1:17" s="108" customFormat="1" ht="17.649999999999999" customHeight="1">
      <c r="A12" s="104" t="s">
        <v>606</v>
      </c>
      <c r="B12" s="105">
        <v>1861.8</v>
      </c>
      <c r="C12" s="105">
        <v>3343.7999999999997</v>
      </c>
      <c r="D12" s="105">
        <v>1210.8000000000002</v>
      </c>
      <c r="E12" s="105">
        <v>2807.6</v>
      </c>
      <c r="F12" s="105">
        <v>347.7</v>
      </c>
      <c r="G12" s="105">
        <v>332.09999999999997</v>
      </c>
      <c r="H12" s="106">
        <v>0</v>
      </c>
      <c r="I12" s="105">
        <v>23.9</v>
      </c>
      <c r="J12" s="105">
        <v>13.599999999999998</v>
      </c>
      <c r="K12" s="927">
        <v>29</v>
      </c>
      <c r="L12" s="927">
        <v>39.799999999999997</v>
      </c>
      <c r="M12" s="105">
        <v>61.6</v>
      </c>
      <c r="N12" s="927">
        <v>62.7</v>
      </c>
      <c r="O12" s="105">
        <v>188.79999999999998</v>
      </c>
      <c r="P12" s="105">
        <v>87.999999999999986</v>
      </c>
      <c r="Q12" s="107" t="s">
        <v>606</v>
      </c>
    </row>
    <row r="13" spans="1:17" s="108" customFormat="1" ht="17.649999999999999" customHeight="1">
      <c r="A13" s="793" t="s">
        <v>974</v>
      </c>
      <c r="B13" s="109">
        <f t="shared" ref="B13:L13" si="0">SUM(B15:B37)</f>
        <v>1868.6999999999998</v>
      </c>
      <c r="C13" s="109">
        <f t="shared" si="0"/>
        <v>3544.3999999999996</v>
      </c>
      <c r="D13" s="109">
        <f t="shared" si="0"/>
        <v>1267.5</v>
      </c>
      <c r="E13" s="109">
        <f t="shared" si="0"/>
        <v>2877.8999999999992</v>
      </c>
      <c r="F13" s="109">
        <f t="shared" si="0"/>
        <v>401.7</v>
      </c>
      <c r="G13" s="109">
        <f t="shared" si="0"/>
        <v>486.19999999999993</v>
      </c>
      <c r="H13" s="105">
        <f t="shared" si="0"/>
        <v>0</v>
      </c>
      <c r="I13" s="109">
        <f t="shared" si="0"/>
        <v>161.69999999999999</v>
      </c>
      <c r="J13" s="109">
        <f t="shared" si="0"/>
        <v>163.19999999999999</v>
      </c>
      <c r="K13" s="928">
        <f t="shared" si="0"/>
        <v>0</v>
      </c>
      <c r="L13" s="928">
        <f t="shared" si="0"/>
        <v>0</v>
      </c>
      <c r="M13" s="109">
        <f>SUM(M15:M37)</f>
        <v>0</v>
      </c>
      <c r="N13" s="109">
        <f>SUM(N15:N37)</f>
        <v>0</v>
      </c>
      <c r="O13" s="109">
        <f>SUM(O15:O37)</f>
        <v>37.799999999999997</v>
      </c>
      <c r="P13" s="109">
        <f>SUM(P15:P37)</f>
        <v>17.100000000000001</v>
      </c>
      <c r="Q13" s="794" t="s">
        <v>974</v>
      </c>
    </row>
    <row r="14" spans="1:17" s="16" customFormat="1" ht="17.25" customHeight="1">
      <c r="A14" s="72"/>
      <c r="B14" s="110"/>
      <c r="C14" s="110"/>
      <c r="D14" s="855"/>
      <c r="E14" s="855"/>
      <c r="F14" s="110"/>
      <c r="G14" s="110"/>
      <c r="H14" s="73"/>
      <c r="I14" s="854"/>
      <c r="J14" s="854"/>
      <c r="K14" s="855"/>
      <c r="L14" s="855"/>
      <c r="M14" s="855"/>
      <c r="N14" s="855"/>
      <c r="O14" s="110"/>
      <c r="P14" s="110"/>
      <c r="Q14" s="74"/>
    </row>
    <row r="15" spans="1:17" s="17" customFormat="1" ht="17.649999999999999" customHeight="1">
      <c r="A15" s="111" t="s">
        <v>113</v>
      </c>
      <c r="B15" s="110">
        <f>SUM(D15,F15,I15,K15,M15,O15)</f>
        <v>80</v>
      </c>
      <c r="C15" s="110">
        <f>SUM(E15,G15,J15,L15,N15,P15)</f>
        <v>196.8</v>
      </c>
      <c r="D15" s="502">
        <v>68</v>
      </c>
      <c r="E15" s="502">
        <v>191</v>
      </c>
      <c r="F15" s="502">
        <v>12</v>
      </c>
      <c r="G15" s="502">
        <v>5.8</v>
      </c>
      <c r="H15" s="689"/>
      <c r="I15" s="504">
        <v>0</v>
      </c>
      <c r="J15" s="504">
        <v>0</v>
      </c>
      <c r="K15" s="506">
        <v>0</v>
      </c>
      <c r="L15" s="506">
        <v>0</v>
      </c>
      <c r="M15" s="505">
        <v>0</v>
      </c>
      <c r="N15" s="504">
        <v>0</v>
      </c>
      <c r="O15" s="505">
        <v>0</v>
      </c>
      <c r="P15" s="505">
        <v>0</v>
      </c>
      <c r="Q15" s="112" t="s">
        <v>275</v>
      </c>
    </row>
    <row r="16" spans="1:17" s="17" customFormat="1" ht="17.649999999999999" customHeight="1">
      <c r="A16" s="111" t="s">
        <v>115</v>
      </c>
      <c r="B16" s="110">
        <f t="shared" ref="B16:C36" si="1">SUM(D16,F16,I16,K16,M16,O16)</f>
        <v>53.5</v>
      </c>
      <c r="C16" s="110">
        <f t="shared" si="1"/>
        <v>111.8</v>
      </c>
      <c r="D16" s="502">
        <v>23.5</v>
      </c>
      <c r="E16" s="502">
        <v>66.8</v>
      </c>
      <c r="F16" s="502">
        <v>30</v>
      </c>
      <c r="G16" s="502">
        <v>45</v>
      </c>
      <c r="H16" s="689"/>
      <c r="I16" s="504">
        <v>0</v>
      </c>
      <c r="J16" s="504">
        <v>0</v>
      </c>
      <c r="K16" s="506">
        <v>0</v>
      </c>
      <c r="L16" s="506">
        <v>0</v>
      </c>
      <c r="M16" s="505">
        <v>0</v>
      </c>
      <c r="N16" s="504">
        <v>0</v>
      </c>
      <c r="O16" s="505">
        <v>0</v>
      </c>
      <c r="P16" s="505">
        <v>0</v>
      </c>
      <c r="Q16" s="112" t="s">
        <v>276</v>
      </c>
    </row>
    <row r="17" spans="1:17" s="17" customFormat="1" ht="17.649999999999999" customHeight="1">
      <c r="A17" s="111" t="s">
        <v>117</v>
      </c>
      <c r="B17" s="110">
        <f t="shared" si="1"/>
        <v>170</v>
      </c>
      <c r="C17" s="110">
        <f t="shared" si="1"/>
        <v>411</v>
      </c>
      <c r="D17" s="502">
        <v>162</v>
      </c>
      <c r="E17" s="502">
        <v>403</v>
      </c>
      <c r="F17" s="502">
        <v>5</v>
      </c>
      <c r="G17" s="502">
        <v>4</v>
      </c>
      <c r="H17" s="689"/>
      <c r="I17" s="504">
        <v>0</v>
      </c>
      <c r="J17" s="504">
        <v>0</v>
      </c>
      <c r="K17" s="504">
        <v>0</v>
      </c>
      <c r="L17" s="504">
        <v>0</v>
      </c>
      <c r="M17" s="507">
        <v>0</v>
      </c>
      <c r="N17" s="504">
        <v>0</v>
      </c>
      <c r="O17" s="502">
        <v>3</v>
      </c>
      <c r="P17" s="502">
        <v>4</v>
      </c>
      <c r="Q17" s="112" t="s">
        <v>277</v>
      </c>
    </row>
    <row r="18" spans="1:17" s="17" customFormat="1" ht="17.649999999999999" customHeight="1">
      <c r="A18" s="111" t="s">
        <v>119</v>
      </c>
      <c r="B18" s="110">
        <f t="shared" si="1"/>
        <v>177.5</v>
      </c>
      <c r="C18" s="110">
        <f t="shared" si="1"/>
        <v>289.29999999999995</v>
      </c>
      <c r="D18" s="502">
        <v>129.69999999999999</v>
      </c>
      <c r="E18" s="502">
        <v>261.89999999999998</v>
      </c>
      <c r="F18" s="502">
        <v>20</v>
      </c>
      <c r="G18" s="502">
        <v>24</v>
      </c>
      <c r="H18" s="689"/>
      <c r="I18" s="504">
        <v>0</v>
      </c>
      <c r="J18" s="504">
        <v>0</v>
      </c>
      <c r="K18" s="506">
        <v>0</v>
      </c>
      <c r="L18" s="506">
        <v>0</v>
      </c>
      <c r="M18" s="505">
        <v>0</v>
      </c>
      <c r="N18" s="504">
        <v>0</v>
      </c>
      <c r="O18" s="508">
        <v>27.8</v>
      </c>
      <c r="P18" s="508">
        <v>3.4</v>
      </c>
      <c r="Q18" s="112" t="s">
        <v>278</v>
      </c>
    </row>
    <row r="19" spans="1:17" s="17" customFormat="1" ht="17.649999999999999" customHeight="1">
      <c r="A19" s="111" t="s">
        <v>121</v>
      </c>
      <c r="B19" s="110">
        <f t="shared" si="1"/>
        <v>170.4</v>
      </c>
      <c r="C19" s="110">
        <f t="shared" si="1"/>
        <v>176.3</v>
      </c>
      <c r="D19" s="502">
        <v>40.4</v>
      </c>
      <c r="E19" s="502">
        <v>90</v>
      </c>
      <c r="F19" s="502">
        <v>40</v>
      </c>
      <c r="G19" s="502">
        <v>54.8</v>
      </c>
      <c r="H19" s="689"/>
      <c r="I19" s="503">
        <v>90</v>
      </c>
      <c r="J19" s="503">
        <v>31.5</v>
      </c>
      <c r="K19" s="506">
        <v>0</v>
      </c>
      <c r="L19" s="506">
        <v>0</v>
      </c>
      <c r="M19" s="507">
        <v>0</v>
      </c>
      <c r="N19" s="504">
        <v>0</v>
      </c>
      <c r="O19" s="505">
        <v>0</v>
      </c>
      <c r="P19" s="505">
        <v>0</v>
      </c>
      <c r="Q19" s="112" t="s">
        <v>279</v>
      </c>
    </row>
    <row r="20" spans="1:17" s="17" customFormat="1" ht="17.649999999999999" customHeight="1">
      <c r="A20" s="111" t="s">
        <v>123</v>
      </c>
      <c r="B20" s="110">
        <f t="shared" si="1"/>
        <v>43</v>
      </c>
      <c r="C20" s="110">
        <f t="shared" si="1"/>
        <v>74.599999999999994</v>
      </c>
      <c r="D20" s="502">
        <v>20</v>
      </c>
      <c r="E20" s="502">
        <v>48.4</v>
      </c>
      <c r="F20" s="502">
        <v>23</v>
      </c>
      <c r="G20" s="502">
        <v>26.2</v>
      </c>
      <c r="H20" s="689"/>
      <c r="I20" s="504">
        <v>0</v>
      </c>
      <c r="J20" s="504">
        <v>0</v>
      </c>
      <c r="K20" s="506">
        <v>0</v>
      </c>
      <c r="L20" s="506">
        <v>0</v>
      </c>
      <c r="M20" s="505">
        <v>0</v>
      </c>
      <c r="N20" s="504">
        <v>0</v>
      </c>
      <c r="O20" s="505">
        <v>0</v>
      </c>
      <c r="P20" s="505">
        <v>0</v>
      </c>
      <c r="Q20" s="112" t="s">
        <v>280</v>
      </c>
    </row>
    <row r="21" spans="1:17" s="17" customFormat="1" ht="17.649999999999999" customHeight="1">
      <c r="A21" s="111" t="s">
        <v>125</v>
      </c>
      <c r="B21" s="110">
        <f t="shared" si="1"/>
        <v>74</v>
      </c>
      <c r="C21" s="110">
        <f t="shared" si="1"/>
        <v>135.30000000000001</v>
      </c>
      <c r="D21" s="502">
        <v>45.3</v>
      </c>
      <c r="E21" s="502">
        <v>104.2</v>
      </c>
      <c r="F21" s="502">
        <v>28.7</v>
      </c>
      <c r="G21" s="502">
        <v>31.1</v>
      </c>
      <c r="H21" s="689"/>
      <c r="I21" s="504">
        <v>0</v>
      </c>
      <c r="J21" s="504">
        <v>0</v>
      </c>
      <c r="K21" s="506">
        <v>0</v>
      </c>
      <c r="L21" s="506">
        <v>0</v>
      </c>
      <c r="M21" s="506">
        <v>0</v>
      </c>
      <c r="N21" s="506">
        <v>0</v>
      </c>
      <c r="O21" s="506">
        <v>0</v>
      </c>
      <c r="P21" s="506">
        <v>0</v>
      </c>
      <c r="Q21" s="112" t="s">
        <v>281</v>
      </c>
    </row>
    <row r="22" spans="1:17" s="17" customFormat="1" ht="17.649999999999999" customHeight="1">
      <c r="A22" s="111" t="s">
        <v>127</v>
      </c>
      <c r="B22" s="110">
        <f t="shared" si="1"/>
        <v>165</v>
      </c>
      <c r="C22" s="110">
        <f t="shared" si="1"/>
        <v>427</v>
      </c>
      <c r="D22" s="502">
        <v>115</v>
      </c>
      <c r="E22" s="502">
        <v>277</v>
      </c>
      <c r="F22" s="502">
        <v>25</v>
      </c>
      <c r="G22" s="502">
        <v>37.5</v>
      </c>
      <c r="H22" s="689"/>
      <c r="I22" s="506">
        <v>25</v>
      </c>
      <c r="J22" s="506">
        <v>112.5</v>
      </c>
      <c r="K22" s="506">
        <v>0</v>
      </c>
      <c r="L22" s="506">
        <v>0</v>
      </c>
      <c r="M22" s="506">
        <v>0</v>
      </c>
      <c r="N22" s="506">
        <v>0</v>
      </c>
      <c r="O22" s="506">
        <v>0</v>
      </c>
      <c r="P22" s="506">
        <v>0</v>
      </c>
      <c r="Q22" s="112" t="s">
        <v>282</v>
      </c>
    </row>
    <row r="23" spans="1:17" s="17" customFormat="1" ht="17.649999999999999" customHeight="1">
      <c r="A23" s="111" t="s">
        <v>129</v>
      </c>
      <c r="B23" s="110">
        <f t="shared" si="1"/>
        <v>123.7</v>
      </c>
      <c r="C23" s="110">
        <f t="shared" si="1"/>
        <v>245.7</v>
      </c>
      <c r="D23" s="502">
        <v>104.7</v>
      </c>
      <c r="E23" s="502">
        <v>227.1</v>
      </c>
      <c r="F23" s="502">
        <v>18</v>
      </c>
      <c r="G23" s="502">
        <v>16.600000000000001</v>
      </c>
      <c r="H23" s="689"/>
      <c r="I23" s="506">
        <v>1</v>
      </c>
      <c r="J23" s="506">
        <v>2</v>
      </c>
      <c r="K23" s="506">
        <v>0</v>
      </c>
      <c r="L23" s="506">
        <v>0</v>
      </c>
      <c r="M23" s="506">
        <v>0</v>
      </c>
      <c r="N23" s="506">
        <v>0</v>
      </c>
      <c r="O23" s="506">
        <v>0</v>
      </c>
      <c r="P23" s="506">
        <v>0</v>
      </c>
      <c r="Q23" s="112" t="s">
        <v>283</v>
      </c>
    </row>
    <row r="24" spans="1:17" s="17" customFormat="1" ht="17.649999999999999" customHeight="1">
      <c r="A24" s="111" t="s">
        <v>131</v>
      </c>
      <c r="B24" s="110">
        <f t="shared" si="1"/>
        <v>13</v>
      </c>
      <c r="C24" s="110">
        <f t="shared" si="1"/>
        <v>15</v>
      </c>
      <c r="D24" s="502">
        <v>5</v>
      </c>
      <c r="E24" s="502">
        <v>9.8000000000000007</v>
      </c>
      <c r="F24" s="502">
        <v>8</v>
      </c>
      <c r="G24" s="502">
        <v>5.2</v>
      </c>
      <c r="H24" s="689"/>
      <c r="I24" s="504">
        <v>0</v>
      </c>
      <c r="J24" s="504">
        <v>0</v>
      </c>
      <c r="K24" s="506">
        <v>0</v>
      </c>
      <c r="L24" s="506">
        <v>0</v>
      </c>
      <c r="M24" s="506">
        <v>0</v>
      </c>
      <c r="N24" s="506">
        <v>0</v>
      </c>
      <c r="O24" s="506">
        <v>0</v>
      </c>
      <c r="P24" s="506">
        <v>0</v>
      </c>
      <c r="Q24" s="112" t="s">
        <v>284</v>
      </c>
    </row>
    <row r="25" spans="1:17" s="17" customFormat="1" ht="17.649999999999999" customHeight="1">
      <c r="A25" s="111" t="s">
        <v>133</v>
      </c>
      <c r="B25" s="110">
        <f t="shared" si="1"/>
        <v>41</v>
      </c>
      <c r="C25" s="110">
        <f t="shared" si="1"/>
        <v>84.8</v>
      </c>
      <c r="D25" s="502">
        <v>32</v>
      </c>
      <c r="E25" s="502">
        <v>74</v>
      </c>
      <c r="F25" s="502">
        <v>9</v>
      </c>
      <c r="G25" s="502">
        <v>10.8</v>
      </c>
      <c r="H25" s="689"/>
      <c r="I25" s="504">
        <v>0</v>
      </c>
      <c r="J25" s="504">
        <v>0</v>
      </c>
      <c r="K25" s="506">
        <v>0</v>
      </c>
      <c r="L25" s="506">
        <v>0</v>
      </c>
      <c r="M25" s="506">
        <v>0</v>
      </c>
      <c r="N25" s="506">
        <v>0</v>
      </c>
      <c r="O25" s="506">
        <v>0</v>
      </c>
      <c r="P25" s="506">
        <v>0</v>
      </c>
      <c r="Q25" s="112" t="s">
        <v>285</v>
      </c>
    </row>
    <row r="26" spans="1:17" s="17" customFormat="1" ht="17.649999999999999" customHeight="1">
      <c r="A26" s="111" t="s">
        <v>135</v>
      </c>
      <c r="B26" s="110">
        <f t="shared" si="1"/>
        <v>104.6</v>
      </c>
      <c r="C26" s="110">
        <f t="shared" si="1"/>
        <v>212.5</v>
      </c>
      <c r="D26" s="502">
        <v>89.6</v>
      </c>
      <c r="E26" s="502">
        <v>197.2</v>
      </c>
      <c r="F26" s="502">
        <v>15</v>
      </c>
      <c r="G26" s="502">
        <v>15.3</v>
      </c>
      <c r="H26" s="689"/>
      <c r="I26" s="504">
        <v>0</v>
      </c>
      <c r="J26" s="504">
        <v>0</v>
      </c>
      <c r="K26" s="506">
        <v>0</v>
      </c>
      <c r="L26" s="506">
        <v>0</v>
      </c>
      <c r="M26" s="505">
        <v>0</v>
      </c>
      <c r="N26" s="505">
        <v>0</v>
      </c>
      <c r="O26" s="505">
        <v>0</v>
      </c>
      <c r="P26" s="505">
        <v>0</v>
      </c>
      <c r="Q26" s="112" t="s">
        <v>286</v>
      </c>
    </row>
    <row r="27" spans="1:17" s="17" customFormat="1" ht="17.45" customHeight="1">
      <c r="A27" s="111" t="s">
        <v>137</v>
      </c>
      <c r="B27" s="110">
        <f t="shared" si="1"/>
        <v>63.3</v>
      </c>
      <c r="C27" s="110">
        <f t="shared" si="1"/>
        <v>105.6</v>
      </c>
      <c r="D27" s="502">
        <v>36.299999999999997</v>
      </c>
      <c r="E27" s="502">
        <v>78.5</v>
      </c>
      <c r="F27" s="502">
        <v>25</v>
      </c>
      <c r="G27" s="502">
        <v>23.1</v>
      </c>
      <c r="H27" s="689"/>
      <c r="I27" s="503">
        <v>2</v>
      </c>
      <c r="J27" s="503">
        <v>4</v>
      </c>
      <c r="K27" s="506">
        <v>0</v>
      </c>
      <c r="L27" s="506">
        <v>0</v>
      </c>
      <c r="M27" s="505">
        <v>0</v>
      </c>
      <c r="N27" s="505">
        <v>0</v>
      </c>
      <c r="O27" s="508">
        <v>0</v>
      </c>
      <c r="P27" s="505">
        <v>0</v>
      </c>
      <c r="Q27" s="112" t="s">
        <v>287</v>
      </c>
    </row>
    <row r="28" spans="1:17" s="17" customFormat="1" ht="17.45" customHeight="1">
      <c r="A28" s="111" t="s">
        <v>139</v>
      </c>
      <c r="B28" s="110">
        <f t="shared" si="1"/>
        <v>120</v>
      </c>
      <c r="C28" s="110">
        <f t="shared" si="1"/>
        <v>190.9</v>
      </c>
      <c r="D28" s="502">
        <v>112</v>
      </c>
      <c r="E28" s="502">
        <v>185.4</v>
      </c>
      <c r="F28" s="502">
        <v>8</v>
      </c>
      <c r="G28" s="502">
        <v>5.5</v>
      </c>
      <c r="H28" s="689"/>
      <c r="I28" s="504">
        <v>0</v>
      </c>
      <c r="J28" s="504">
        <v>0</v>
      </c>
      <c r="K28" s="506">
        <v>0</v>
      </c>
      <c r="L28" s="506">
        <v>0</v>
      </c>
      <c r="M28" s="505">
        <v>0</v>
      </c>
      <c r="N28" s="505">
        <v>0</v>
      </c>
      <c r="O28" s="505">
        <v>0</v>
      </c>
      <c r="P28" s="505">
        <v>0</v>
      </c>
      <c r="Q28" s="112" t="s">
        <v>288</v>
      </c>
    </row>
    <row r="29" spans="1:17" s="17" customFormat="1" ht="17.45" customHeight="1">
      <c r="A29" s="111" t="s">
        <v>141</v>
      </c>
      <c r="B29" s="110">
        <f t="shared" si="1"/>
        <v>42</v>
      </c>
      <c r="C29" s="110">
        <f t="shared" si="1"/>
        <v>61.4</v>
      </c>
      <c r="D29" s="502">
        <v>20</v>
      </c>
      <c r="E29" s="502">
        <v>45.4</v>
      </c>
      <c r="F29" s="502">
        <v>20</v>
      </c>
      <c r="G29" s="502">
        <v>12</v>
      </c>
      <c r="H29" s="689"/>
      <c r="I29" s="506">
        <v>2</v>
      </c>
      <c r="J29" s="506">
        <v>4</v>
      </c>
      <c r="K29" s="506">
        <v>0</v>
      </c>
      <c r="L29" s="506">
        <v>0</v>
      </c>
      <c r="M29" s="505">
        <v>0</v>
      </c>
      <c r="N29" s="505">
        <v>0</v>
      </c>
      <c r="O29" s="508">
        <v>0</v>
      </c>
      <c r="P29" s="505">
        <v>0</v>
      </c>
      <c r="Q29" s="112" t="s">
        <v>289</v>
      </c>
    </row>
    <row r="30" spans="1:17" s="17" customFormat="1" ht="17.45" customHeight="1">
      <c r="A30" s="111" t="s">
        <v>143</v>
      </c>
      <c r="B30" s="110">
        <f t="shared" si="1"/>
        <v>36.200000000000003</v>
      </c>
      <c r="C30" s="110">
        <f t="shared" si="1"/>
        <v>85.6</v>
      </c>
      <c r="D30" s="502">
        <v>33.200000000000003</v>
      </c>
      <c r="E30" s="502">
        <v>81.099999999999994</v>
      </c>
      <c r="F30" s="502">
        <v>3</v>
      </c>
      <c r="G30" s="502">
        <v>4.5</v>
      </c>
      <c r="H30" s="689"/>
      <c r="I30" s="504">
        <v>0</v>
      </c>
      <c r="J30" s="504">
        <v>0</v>
      </c>
      <c r="K30" s="504">
        <v>0</v>
      </c>
      <c r="L30" s="504">
        <v>0</v>
      </c>
      <c r="M30" s="505">
        <v>0</v>
      </c>
      <c r="N30" s="505">
        <v>0</v>
      </c>
      <c r="O30" s="505">
        <v>0</v>
      </c>
      <c r="P30" s="505">
        <v>0</v>
      </c>
      <c r="Q30" s="112" t="s">
        <v>290</v>
      </c>
    </row>
    <row r="31" spans="1:17" s="17" customFormat="1" ht="17.45" customHeight="1">
      <c r="A31" s="111" t="s">
        <v>145</v>
      </c>
      <c r="B31" s="110">
        <f t="shared" si="1"/>
        <v>24</v>
      </c>
      <c r="C31" s="110">
        <f t="shared" si="1"/>
        <v>57.6</v>
      </c>
      <c r="D31" s="502">
        <v>21</v>
      </c>
      <c r="E31" s="502">
        <v>52.6</v>
      </c>
      <c r="F31" s="502">
        <v>3</v>
      </c>
      <c r="G31" s="502">
        <v>5</v>
      </c>
      <c r="H31" s="689"/>
      <c r="I31" s="504">
        <v>0</v>
      </c>
      <c r="J31" s="504">
        <v>0</v>
      </c>
      <c r="K31" s="504">
        <v>0</v>
      </c>
      <c r="L31" s="504">
        <v>0</v>
      </c>
      <c r="M31" s="505">
        <v>0</v>
      </c>
      <c r="N31" s="505">
        <v>0</v>
      </c>
      <c r="O31" s="505">
        <v>0</v>
      </c>
      <c r="P31" s="505">
        <v>0</v>
      </c>
      <c r="Q31" s="112" t="s">
        <v>291</v>
      </c>
    </row>
    <row r="32" spans="1:17" s="17" customFormat="1" ht="17.45" customHeight="1">
      <c r="A32" s="111" t="s">
        <v>147</v>
      </c>
      <c r="B32" s="110">
        <f t="shared" si="1"/>
        <v>58.2</v>
      </c>
      <c r="C32" s="110">
        <f t="shared" si="1"/>
        <v>93.5</v>
      </c>
      <c r="D32" s="502">
        <v>29</v>
      </c>
      <c r="E32" s="502">
        <v>71.099999999999994</v>
      </c>
      <c r="F32" s="502">
        <v>29.2</v>
      </c>
      <c r="G32" s="502">
        <v>22.4</v>
      </c>
      <c r="H32" s="689"/>
      <c r="I32" s="504">
        <v>0</v>
      </c>
      <c r="J32" s="504">
        <v>0</v>
      </c>
      <c r="K32" s="506">
        <v>0</v>
      </c>
      <c r="L32" s="506">
        <v>0</v>
      </c>
      <c r="M32" s="505">
        <v>0</v>
      </c>
      <c r="N32" s="505">
        <v>0</v>
      </c>
      <c r="O32" s="505">
        <v>0</v>
      </c>
      <c r="P32" s="505">
        <v>0</v>
      </c>
      <c r="Q32" s="112" t="s">
        <v>292</v>
      </c>
    </row>
    <row r="33" spans="1:17" s="17" customFormat="1" ht="17.45" customHeight="1">
      <c r="A33" s="111" t="s">
        <v>149</v>
      </c>
      <c r="B33" s="110">
        <f t="shared" si="1"/>
        <v>82.7</v>
      </c>
      <c r="C33" s="110">
        <f t="shared" si="1"/>
        <v>189.5</v>
      </c>
      <c r="D33" s="502">
        <v>67.7</v>
      </c>
      <c r="E33" s="502">
        <v>174.1</v>
      </c>
      <c r="F33" s="502">
        <v>15</v>
      </c>
      <c r="G33" s="502">
        <v>15.4</v>
      </c>
      <c r="H33" s="689"/>
      <c r="I33" s="504">
        <v>0</v>
      </c>
      <c r="J33" s="504">
        <v>0</v>
      </c>
      <c r="K33" s="506">
        <v>0</v>
      </c>
      <c r="L33" s="506">
        <v>0</v>
      </c>
      <c r="M33" s="505">
        <v>0</v>
      </c>
      <c r="N33" s="505">
        <v>0</v>
      </c>
      <c r="O33" s="505">
        <v>0</v>
      </c>
      <c r="P33" s="505">
        <v>0</v>
      </c>
      <c r="Q33" s="112" t="s">
        <v>293</v>
      </c>
    </row>
    <row r="34" spans="1:17" s="17" customFormat="1" ht="17.45" customHeight="1">
      <c r="A34" s="111" t="s">
        <v>151</v>
      </c>
      <c r="B34" s="110">
        <f t="shared" si="1"/>
        <v>67</v>
      </c>
      <c r="C34" s="110">
        <f t="shared" si="1"/>
        <v>162.20000000000002</v>
      </c>
      <c r="D34" s="502">
        <v>55</v>
      </c>
      <c r="E34" s="502">
        <v>139.4</v>
      </c>
      <c r="F34" s="502">
        <v>12</v>
      </c>
      <c r="G34" s="502">
        <v>22.8</v>
      </c>
      <c r="H34" s="689"/>
      <c r="I34" s="504">
        <v>0</v>
      </c>
      <c r="J34" s="504">
        <v>0</v>
      </c>
      <c r="K34" s="504">
        <v>0</v>
      </c>
      <c r="L34" s="504">
        <v>0</v>
      </c>
      <c r="M34" s="505">
        <v>0</v>
      </c>
      <c r="N34" s="505">
        <v>0</v>
      </c>
      <c r="O34" s="505">
        <v>0</v>
      </c>
      <c r="P34" s="505">
        <v>0</v>
      </c>
      <c r="Q34" s="112" t="s">
        <v>294</v>
      </c>
    </row>
    <row r="35" spans="1:17" s="17" customFormat="1" ht="17.45" customHeight="1">
      <c r="A35" s="111" t="s">
        <v>153</v>
      </c>
      <c r="B35" s="110">
        <f t="shared" si="1"/>
        <v>101</v>
      </c>
      <c r="C35" s="110">
        <f t="shared" si="1"/>
        <v>186.7</v>
      </c>
      <c r="D35" s="502">
        <v>52.1</v>
      </c>
      <c r="E35" s="502">
        <v>91.2</v>
      </c>
      <c r="F35" s="502">
        <v>35.799999999999997</v>
      </c>
      <c r="G35" s="502">
        <v>76.599999999999994</v>
      </c>
      <c r="H35" s="689"/>
      <c r="I35" s="503">
        <v>6.1</v>
      </c>
      <c r="J35" s="503">
        <v>9.1999999999999993</v>
      </c>
      <c r="K35" s="504">
        <v>0</v>
      </c>
      <c r="L35" s="504">
        <v>0</v>
      </c>
      <c r="M35" s="508">
        <v>0</v>
      </c>
      <c r="N35" s="504">
        <v>0</v>
      </c>
      <c r="O35" s="879">
        <v>7</v>
      </c>
      <c r="P35" s="879">
        <v>9.6999999999999993</v>
      </c>
      <c r="Q35" s="112" t="s">
        <v>295</v>
      </c>
    </row>
    <row r="36" spans="1:17" s="17" customFormat="1" ht="17.45" customHeight="1">
      <c r="A36" s="111" t="s">
        <v>155</v>
      </c>
      <c r="B36" s="110">
        <f t="shared" si="1"/>
        <v>58.6</v>
      </c>
      <c r="C36" s="110">
        <f t="shared" si="1"/>
        <v>31.3</v>
      </c>
      <c r="D36" s="929">
        <v>6</v>
      </c>
      <c r="E36" s="929">
        <v>8.6999999999999993</v>
      </c>
      <c r="F36" s="502">
        <v>17</v>
      </c>
      <c r="G36" s="502">
        <v>22.6</v>
      </c>
      <c r="H36" s="689"/>
      <c r="I36" s="503">
        <v>35.6</v>
      </c>
      <c r="J36" s="504">
        <v>0</v>
      </c>
      <c r="K36" s="504">
        <v>0</v>
      </c>
      <c r="L36" s="504">
        <v>0</v>
      </c>
      <c r="M36" s="508">
        <v>0</v>
      </c>
      <c r="N36" s="504">
        <v>0</v>
      </c>
      <c r="O36" s="505">
        <v>0</v>
      </c>
      <c r="P36" s="505">
        <v>0</v>
      </c>
      <c r="Q36" s="112" t="s">
        <v>296</v>
      </c>
    </row>
    <row r="37" spans="1:17" s="17" customFormat="1" ht="17.45" customHeight="1" thickBot="1">
      <c r="A37" s="880" t="s">
        <v>157</v>
      </c>
      <c r="B37" s="881">
        <f>SUM(D37,F37,I37,K37,M37,O37)</f>
        <v>0</v>
      </c>
      <c r="C37" s="882">
        <f>SUM(E37,G37,J37,L37,N37,P37)</f>
        <v>0</v>
      </c>
      <c r="D37" s="806">
        <v>0</v>
      </c>
      <c r="E37" s="806">
        <v>0</v>
      </c>
      <c r="F37" s="806">
        <v>0</v>
      </c>
      <c r="G37" s="806">
        <v>0</v>
      </c>
      <c r="H37" s="883"/>
      <c r="I37" s="806">
        <v>0</v>
      </c>
      <c r="J37" s="806">
        <v>0</v>
      </c>
      <c r="K37" s="806">
        <v>0</v>
      </c>
      <c r="L37" s="806">
        <v>0</v>
      </c>
      <c r="M37" s="806">
        <v>0</v>
      </c>
      <c r="N37" s="806">
        <v>0</v>
      </c>
      <c r="O37" s="806">
        <v>0</v>
      </c>
      <c r="P37" s="806">
        <v>0</v>
      </c>
      <c r="Q37" s="884" t="s">
        <v>297</v>
      </c>
    </row>
    <row r="38" spans="1:17" s="113" customFormat="1" ht="11.1" customHeight="1">
      <c r="A38" s="113" t="s">
        <v>448</v>
      </c>
      <c r="B38" s="114"/>
      <c r="D38" s="114" t="s">
        <v>797</v>
      </c>
      <c r="E38" s="115"/>
      <c r="F38" s="114"/>
      <c r="G38" s="116"/>
      <c r="I38" s="117"/>
      <c r="K38" s="114"/>
      <c r="L38" s="115"/>
      <c r="M38" s="114"/>
      <c r="P38" s="118"/>
      <c r="Q38" s="21" t="s">
        <v>497</v>
      </c>
    </row>
    <row r="39" spans="1:17" s="17" customFormat="1" ht="15.75" customHeight="1">
      <c r="A39" s="22"/>
      <c r="B39" s="119"/>
      <c r="C39" s="120"/>
      <c r="D39" s="119"/>
      <c r="E39" s="121"/>
      <c r="F39" s="122"/>
      <c r="G39" s="123"/>
      <c r="H39" s="124"/>
      <c r="I39" s="124"/>
      <c r="J39" s="79"/>
      <c r="K39" s="119"/>
      <c r="L39" s="121"/>
      <c r="M39" s="122"/>
      <c r="N39" s="123"/>
      <c r="O39" s="79"/>
    </row>
    <row r="40" spans="1:17" s="17" customFormat="1" ht="11.25">
      <c r="A40" s="22"/>
      <c r="B40" s="119"/>
      <c r="C40" s="123"/>
      <c r="D40" s="119"/>
      <c r="E40" s="121"/>
      <c r="F40" s="122"/>
      <c r="G40" s="123"/>
      <c r="H40" s="124"/>
      <c r="I40" s="124"/>
      <c r="J40" s="79"/>
      <c r="K40" s="119"/>
      <c r="L40" s="121"/>
      <c r="M40" s="122"/>
      <c r="N40" s="123"/>
      <c r="O40" s="79"/>
    </row>
    <row r="41" spans="1:17" s="17" customFormat="1" ht="11.25">
      <c r="A41" s="22"/>
      <c r="B41" s="119"/>
      <c r="C41" s="120"/>
      <c r="D41" s="119"/>
      <c r="E41" s="121"/>
      <c r="F41" s="122"/>
      <c r="G41" s="123"/>
      <c r="H41" s="124"/>
      <c r="I41" s="124"/>
      <c r="J41" s="79"/>
      <c r="K41" s="119"/>
      <c r="L41" s="121"/>
      <c r="M41" s="122"/>
      <c r="N41" s="123"/>
      <c r="O41" s="79"/>
    </row>
    <row r="42" spans="1:17" s="17" customFormat="1" ht="11.25">
      <c r="A42" s="22"/>
      <c r="B42" s="119"/>
      <c r="C42" s="120"/>
      <c r="D42" s="119"/>
      <c r="E42" s="121"/>
      <c r="F42" s="122"/>
      <c r="G42" s="123"/>
      <c r="H42" s="124"/>
      <c r="I42" s="124"/>
      <c r="J42" s="79"/>
      <c r="K42" s="119"/>
      <c r="L42" s="121"/>
      <c r="M42" s="122"/>
      <c r="N42" s="123"/>
      <c r="O42" s="79"/>
    </row>
    <row r="43" spans="1:17" s="17" customFormat="1" ht="11.25">
      <c r="A43" s="22"/>
      <c r="B43" s="119"/>
      <c r="C43" s="120"/>
      <c r="D43" s="119"/>
      <c r="E43" s="121"/>
      <c r="F43" s="122"/>
      <c r="G43" s="123"/>
      <c r="H43" s="124"/>
      <c r="I43" s="124"/>
      <c r="J43" s="79"/>
      <c r="K43" s="119"/>
      <c r="L43" s="121"/>
      <c r="M43" s="122"/>
      <c r="N43" s="123"/>
      <c r="O43" s="79"/>
    </row>
    <row r="44" spans="1:17" s="17" customFormat="1" ht="11.25">
      <c r="A44" s="22"/>
      <c r="B44" s="119"/>
      <c r="C44" s="120"/>
      <c r="D44" s="119"/>
      <c r="E44" s="121"/>
      <c r="F44" s="122"/>
      <c r="G44" s="123"/>
      <c r="H44" s="124"/>
      <c r="I44" s="124"/>
      <c r="J44" s="79"/>
      <c r="K44" s="119"/>
      <c r="L44" s="121"/>
      <c r="M44" s="122"/>
      <c r="N44" s="123"/>
      <c r="O44" s="79"/>
    </row>
    <row r="45" spans="1:17" s="17" customFormat="1" ht="11.25">
      <c r="A45" s="22"/>
      <c r="B45" s="119"/>
      <c r="C45" s="123"/>
      <c r="D45" s="119"/>
      <c r="E45" s="121"/>
      <c r="F45" s="122"/>
      <c r="G45" s="123"/>
      <c r="H45" s="124"/>
      <c r="I45" s="124"/>
      <c r="J45" s="79"/>
      <c r="K45" s="119"/>
      <c r="L45" s="121"/>
      <c r="M45" s="122"/>
      <c r="N45" s="123"/>
      <c r="O45" s="79"/>
    </row>
    <row r="46" spans="1:17" s="17" customFormat="1" ht="11.25">
      <c r="A46" s="22"/>
      <c r="B46" s="119"/>
      <c r="C46" s="120"/>
      <c r="D46" s="119"/>
      <c r="E46" s="121"/>
      <c r="F46" s="122"/>
      <c r="G46" s="123"/>
      <c r="H46" s="124"/>
      <c r="I46" s="124"/>
      <c r="J46" s="79"/>
      <c r="K46" s="119"/>
      <c r="L46" s="121"/>
      <c r="M46" s="122"/>
      <c r="N46" s="123"/>
      <c r="O46" s="79"/>
    </row>
    <row r="47" spans="1:17" s="17" customFormat="1" ht="11.25">
      <c r="A47" s="22"/>
      <c r="B47" s="119"/>
      <c r="C47" s="120"/>
      <c r="D47" s="119"/>
      <c r="E47" s="121"/>
      <c r="F47" s="122"/>
      <c r="G47" s="123"/>
      <c r="H47" s="124"/>
      <c r="I47" s="124"/>
      <c r="J47" s="79"/>
      <c r="K47" s="119"/>
      <c r="L47" s="121"/>
      <c r="M47" s="122"/>
      <c r="N47" s="123"/>
      <c r="O47" s="79"/>
    </row>
    <row r="48" spans="1:17" s="17" customFormat="1" ht="11.25">
      <c r="A48" s="22"/>
      <c r="B48" s="119"/>
      <c r="C48" s="120"/>
      <c r="D48" s="119"/>
      <c r="E48" s="121"/>
      <c r="F48" s="122"/>
      <c r="G48" s="123"/>
      <c r="H48" s="124"/>
      <c r="I48" s="124"/>
      <c r="J48" s="79"/>
      <c r="K48" s="119"/>
      <c r="L48" s="121"/>
      <c r="M48" s="122"/>
      <c r="N48" s="123"/>
      <c r="O48" s="79"/>
    </row>
    <row r="49" spans="1:15" s="17" customFormat="1" ht="11.25">
      <c r="A49" s="22"/>
      <c r="B49" s="119"/>
      <c r="C49" s="120"/>
      <c r="D49" s="119"/>
      <c r="E49" s="121"/>
      <c r="F49" s="122"/>
      <c r="G49" s="123"/>
      <c r="H49" s="124"/>
      <c r="I49" s="124"/>
      <c r="J49" s="79"/>
      <c r="K49" s="119"/>
      <c r="L49" s="121"/>
      <c r="M49" s="122"/>
      <c r="N49" s="123"/>
      <c r="O49" s="79"/>
    </row>
    <row r="50" spans="1:15" s="17" customFormat="1" ht="11.25">
      <c r="A50" s="22"/>
      <c r="B50" s="119"/>
      <c r="C50" s="120"/>
      <c r="D50" s="119"/>
      <c r="E50" s="121"/>
      <c r="F50" s="122"/>
      <c r="G50" s="123"/>
      <c r="H50" s="124"/>
      <c r="I50" s="124"/>
      <c r="J50" s="79"/>
      <c r="K50" s="119"/>
      <c r="L50" s="121"/>
      <c r="M50" s="122"/>
      <c r="N50" s="123"/>
      <c r="O50" s="79"/>
    </row>
    <row r="51" spans="1:15" s="17" customFormat="1" ht="11.25">
      <c r="A51" s="22"/>
      <c r="B51" s="119"/>
      <c r="C51" s="120"/>
      <c r="D51" s="119"/>
      <c r="E51" s="121"/>
      <c r="F51" s="122"/>
      <c r="G51" s="123"/>
      <c r="H51" s="124"/>
      <c r="I51" s="124"/>
      <c r="J51" s="79"/>
      <c r="K51" s="119"/>
      <c r="L51" s="121"/>
      <c r="M51" s="122"/>
      <c r="N51" s="123"/>
      <c r="O51" s="79"/>
    </row>
    <row r="52" spans="1:15" s="17" customFormat="1" ht="11.25">
      <c r="A52" s="22"/>
      <c r="B52" s="119"/>
      <c r="C52" s="120"/>
      <c r="D52" s="119"/>
      <c r="E52" s="121"/>
      <c r="F52" s="122"/>
      <c r="G52" s="123"/>
      <c r="H52" s="124"/>
      <c r="I52" s="124"/>
      <c r="J52" s="79"/>
      <c r="K52" s="119"/>
      <c r="L52" s="121"/>
      <c r="M52" s="122"/>
      <c r="N52" s="123"/>
      <c r="O52" s="79"/>
    </row>
    <row r="53" spans="1:15" s="17" customFormat="1" ht="11.25">
      <c r="A53" s="22"/>
      <c r="B53" s="119"/>
      <c r="C53" s="120"/>
      <c r="D53" s="119"/>
      <c r="E53" s="121"/>
      <c r="F53" s="122"/>
      <c r="G53" s="123"/>
      <c r="H53" s="124"/>
      <c r="I53" s="124"/>
      <c r="J53" s="79"/>
      <c r="K53" s="119"/>
      <c r="L53" s="121"/>
      <c r="M53" s="122"/>
      <c r="N53" s="123"/>
      <c r="O53" s="79"/>
    </row>
    <row r="54" spans="1:15" s="17" customFormat="1" ht="11.25">
      <c r="A54" s="22"/>
      <c r="B54" s="119"/>
      <c r="C54" s="120"/>
      <c r="D54" s="119"/>
      <c r="E54" s="121"/>
      <c r="F54" s="122"/>
      <c r="G54" s="123"/>
      <c r="H54" s="124"/>
      <c r="I54" s="124"/>
      <c r="J54" s="79"/>
      <c r="K54" s="119"/>
      <c r="L54" s="121"/>
      <c r="M54" s="122"/>
      <c r="N54" s="123"/>
      <c r="O54" s="79"/>
    </row>
    <row r="55" spans="1:15" s="17" customFormat="1" ht="11.25">
      <c r="A55" s="22"/>
      <c r="B55" s="119"/>
      <c r="C55" s="120"/>
      <c r="D55" s="119"/>
      <c r="E55" s="121"/>
      <c r="F55" s="122"/>
      <c r="G55" s="123"/>
      <c r="H55" s="124"/>
      <c r="I55" s="124"/>
      <c r="J55" s="79"/>
      <c r="K55" s="119"/>
      <c r="L55" s="121"/>
      <c r="M55" s="122"/>
      <c r="N55" s="123"/>
      <c r="O55" s="79"/>
    </row>
    <row r="56" spans="1:15" s="17" customFormat="1" ht="11.25">
      <c r="A56" s="22"/>
      <c r="B56" s="119"/>
      <c r="C56" s="120"/>
      <c r="D56" s="119"/>
      <c r="E56" s="121"/>
      <c r="F56" s="122"/>
      <c r="G56" s="123"/>
      <c r="H56" s="124"/>
      <c r="I56" s="124"/>
      <c r="J56" s="79"/>
      <c r="K56" s="119"/>
      <c r="L56" s="121"/>
      <c r="M56" s="122"/>
      <c r="N56" s="123"/>
      <c r="O56" s="79"/>
    </row>
    <row r="57" spans="1:15" s="17" customFormat="1" ht="11.25">
      <c r="A57" s="22"/>
      <c r="B57" s="119"/>
      <c r="C57" s="120"/>
      <c r="D57" s="119"/>
      <c r="E57" s="121"/>
      <c r="F57" s="122"/>
      <c r="G57" s="123"/>
      <c r="H57" s="124"/>
      <c r="I57" s="124"/>
      <c r="J57" s="79"/>
      <c r="K57" s="119"/>
      <c r="L57" s="121"/>
      <c r="M57" s="122"/>
      <c r="N57" s="123"/>
      <c r="O57" s="79"/>
    </row>
    <row r="58" spans="1:15" s="17" customFormat="1" ht="11.25">
      <c r="A58" s="22"/>
      <c r="B58" s="119"/>
      <c r="C58" s="120"/>
      <c r="D58" s="119"/>
      <c r="E58" s="121"/>
      <c r="F58" s="122"/>
      <c r="G58" s="123"/>
      <c r="H58" s="124"/>
      <c r="I58" s="124"/>
      <c r="J58" s="79"/>
      <c r="K58" s="119"/>
      <c r="L58" s="121"/>
      <c r="M58" s="122"/>
      <c r="N58" s="123"/>
      <c r="O58" s="79"/>
    </row>
    <row r="59" spans="1:15" s="17" customFormat="1" ht="11.25">
      <c r="A59" s="22"/>
      <c r="B59" s="119"/>
      <c r="C59" s="120"/>
      <c r="D59" s="119"/>
      <c r="E59" s="121"/>
      <c r="F59" s="122"/>
      <c r="G59" s="123"/>
      <c r="H59" s="124"/>
      <c r="I59" s="124"/>
      <c r="J59" s="79"/>
      <c r="K59" s="119"/>
      <c r="L59" s="121"/>
      <c r="M59" s="122"/>
      <c r="N59" s="123"/>
      <c r="O59" s="79"/>
    </row>
    <row r="60" spans="1:15" s="17" customFormat="1" ht="11.25">
      <c r="A60" s="22"/>
      <c r="B60" s="119"/>
      <c r="C60" s="120"/>
      <c r="D60" s="119"/>
      <c r="E60" s="121"/>
      <c r="F60" s="122"/>
      <c r="G60" s="123"/>
      <c r="H60" s="124"/>
      <c r="I60" s="124"/>
      <c r="J60" s="79"/>
      <c r="K60" s="119"/>
      <c r="L60" s="121"/>
      <c r="M60" s="122"/>
      <c r="N60" s="123"/>
      <c r="O60" s="79"/>
    </row>
    <row r="61" spans="1:15" s="17" customFormat="1" ht="11.25">
      <c r="A61" s="22"/>
      <c r="B61" s="119"/>
      <c r="C61" s="120"/>
      <c r="D61" s="119"/>
      <c r="E61" s="121"/>
      <c r="F61" s="122"/>
      <c r="G61" s="123"/>
      <c r="H61" s="124"/>
      <c r="I61" s="124"/>
      <c r="J61" s="79"/>
      <c r="K61" s="119"/>
      <c r="L61" s="121"/>
      <c r="M61" s="122"/>
      <c r="N61" s="123"/>
      <c r="O61" s="79"/>
    </row>
    <row r="62" spans="1:15" s="17" customFormat="1" ht="11.25">
      <c r="A62" s="22"/>
      <c r="B62" s="119"/>
      <c r="C62" s="120"/>
      <c r="D62" s="119"/>
      <c r="E62" s="121"/>
      <c r="F62" s="122"/>
      <c r="G62" s="123"/>
      <c r="H62" s="124"/>
      <c r="I62" s="124"/>
      <c r="J62" s="79"/>
      <c r="K62" s="119"/>
      <c r="L62" s="121"/>
      <c r="M62" s="122"/>
      <c r="N62" s="123"/>
      <c r="O62" s="79"/>
    </row>
    <row r="63" spans="1:15" s="17" customFormat="1" ht="11.25">
      <c r="A63" s="22"/>
      <c r="B63" s="119"/>
      <c r="C63" s="120"/>
      <c r="D63" s="119"/>
      <c r="E63" s="121"/>
      <c r="F63" s="122"/>
      <c r="G63" s="123"/>
      <c r="H63" s="124"/>
      <c r="I63" s="124"/>
      <c r="J63" s="79"/>
      <c r="K63" s="119"/>
      <c r="L63" s="121"/>
      <c r="M63" s="122"/>
      <c r="N63" s="123"/>
      <c r="O63" s="79"/>
    </row>
    <row r="64" spans="1:15" s="17" customFormat="1" ht="11.25">
      <c r="A64" s="22"/>
      <c r="B64" s="119"/>
      <c r="C64" s="120"/>
      <c r="D64" s="119"/>
      <c r="E64" s="121"/>
      <c r="F64" s="122"/>
      <c r="G64" s="123"/>
      <c r="H64" s="124"/>
      <c r="I64" s="124"/>
      <c r="J64" s="79"/>
      <c r="K64" s="119"/>
      <c r="L64" s="121"/>
      <c r="M64" s="122"/>
      <c r="N64" s="123"/>
      <c r="O64" s="79"/>
    </row>
    <row r="65" spans="1:15" s="17" customFormat="1" ht="11.25">
      <c r="A65" s="22"/>
      <c r="B65" s="119"/>
      <c r="C65" s="120"/>
      <c r="D65" s="119"/>
      <c r="E65" s="121"/>
      <c r="F65" s="122"/>
      <c r="G65" s="123"/>
      <c r="H65" s="124"/>
      <c r="I65" s="124"/>
      <c r="J65" s="79"/>
      <c r="K65" s="119"/>
      <c r="L65" s="121"/>
      <c r="M65" s="122"/>
      <c r="N65" s="123"/>
      <c r="O65" s="79"/>
    </row>
    <row r="66" spans="1:15" s="17" customFormat="1" ht="11.25">
      <c r="A66" s="22"/>
      <c r="B66" s="119"/>
      <c r="C66" s="120"/>
      <c r="D66" s="119"/>
      <c r="E66" s="121"/>
      <c r="F66" s="122"/>
      <c r="G66" s="123"/>
      <c r="H66" s="124"/>
      <c r="I66" s="124"/>
      <c r="J66" s="79"/>
      <c r="K66" s="119"/>
      <c r="L66" s="121"/>
      <c r="M66" s="122"/>
      <c r="N66" s="123"/>
      <c r="O66" s="79"/>
    </row>
    <row r="67" spans="1:15" s="17" customFormat="1" ht="11.25">
      <c r="A67" s="22"/>
      <c r="B67" s="119"/>
      <c r="C67" s="120"/>
      <c r="D67" s="119"/>
      <c r="E67" s="121"/>
      <c r="F67" s="122"/>
      <c r="G67" s="123"/>
      <c r="H67" s="124"/>
      <c r="I67" s="124"/>
      <c r="J67" s="79"/>
      <c r="K67" s="119"/>
      <c r="L67" s="121"/>
      <c r="M67" s="122"/>
      <c r="N67" s="123"/>
      <c r="O67" s="79"/>
    </row>
    <row r="68" spans="1:15" s="17" customFormat="1" ht="11.25">
      <c r="A68" s="22"/>
      <c r="B68" s="119"/>
      <c r="C68" s="120"/>
      <c r="D68" s="119"/>
      <c r="E68" s="121"/>
      <c r="F68" s="122"/>
      <c r="G68" s="123"/>
      <c r="H68" s="124"/>
      <c r="I68" s="124"/>
      <c r="J68" s="79"/>
      <c r="K68" s="119"/>
      <c r="L68" s="121"/>
      <c r="M68" s="122"/>
      <c r="N68" s="123"/>
      <c r="O68" s="79"/>
    </row>
    <row r="69" spans="1:15" s="17" customFormat="1" ht="11.25">
      <c r="A69" s="22"/>
      <c r="B69" s="119"/>
      <c r="C69" s="120"/>
      <c r="D69" s="119"/>
      <c r="E69" s="121"/>
      <c r="F69" s="122"/>
      <c r="G69" s="123"/>
      <c r="H69" s="124"/>
      <c r="I69" s="124"/>
      <c r="J69" s="79"/>
      <c r="K69" s="119"/>
      <c r="L69" s="121"/>
      <c r="M69" s="122"/>
      <c r="N69" s="123"/>
      <c r="O69" s="79"/>
    </row>
    <row r="70" spans="1:15" s="17" customFormat="1" ht="11.25">
      <c r="A70" s="22"/>
      <c r="B70" s="119"/>
      <c r="C70" s="120"/>
      <c r="D70" s="119"/>
      <c r="E70" s="121"/>
      <c r="F70" s="122"/>
      <c r="G70" s="123"/>
      <c r="H70" s="124"/>
      <c r="I70" s="124"/>
      <c r="J70" s="79"/>
      <c r="K70" s="119"/>
      <c r="L70" s="121"/>
      <c r="M70" s="122"/>
      <c r="N70" s="123"/>
      <c r="O70" s="79"/>
    </row>
    <row r="71" spans="1:15" s="17" customFormat="1" ht="11.25">
      <c r="A71" s="22"/>
      <c r="B71" s="119"/>
      <c r="C71" s="120"/>
      <c r="D71" s="119"/>
      <c r="E71" s="121"/>
      <c r="F71" s="122"/>
      <c r="G71" s="123"/>
      <c r="H71" s="124"/>
      <c r="I71" s="124"/>
      <c r="J71" s="79"/>
      <c r="K71" s="119"/>
      <c r="L71" s="121"/>
      <c r="M71" s="122"/>
      <c r="N71" s="123"/>
      <c r="O71" s="79"/>
    </row>
    <row r="72" spans="1:15" s="17" customFormat="1" ht="11.25">
      <c r="A72" s="22"/>
      <c r="B72" s="119"/>
      <c r="C72" s="120"/>
      <c r="D72" s="119"/>
      <c r="E72" s="121"/>
      <c r="F72" s="122"/>
      <c r="G72" s="123"/>
      <c r="H72" s="124"/>
      <c r="I72" s="124"/>
      <c r="J72" s="79"/>
      <c r="K72" s="119"/>
      <c r="L72" s="121"/>
      <c r="M72" s="122"/>
      <c r="N72" s="123"/>
      <c r="O72" s="79"/>
    </row>
    <row r="73" spans="1:15" s="17" customFormat="1" ht="11.25">
      <c r="A73" s="22"/>
      <c r="B73" s="119"/>
      <c r="C73" s="120"/>
      <c r="D73" s="119"/>
      <c r="E73" s="121"/>
      <c r="F73" s="122"/>
      <c r="G73" s="123"/>
      <c r="H73" s="124"/>
      <c r="I73" s="124"/>
      <c r="J73" s="79"/>
      <c r="K73" s="119"/>
      <c r="L73" s="121"/>
      <c r="M73" s="122"/>
      <c r="N73" s="123"/>
      <c r="O73" s="79"/>
    </row>
    <row r="74" spans="1:15" s="17" customFormat="1" ht="11.25">
      <c r="A74" s="22"/>
      <c r="B74" s="119"/>
      <c r="C74" s="120"/>
      <c r="D74" s="119"/>
      <c r="E74" s="121"/>
      <c r="F74" s="122"/>
      <c r="G74" s="123"/>
      <c r="H74" s="124"/>
      <c r="I74" s="124"/>
      <c r="J74" s="79"/>
      <c r="K74" s="119"/>
      <c r="L74" s="121"/>
      <c r="M74" s="122"/>
      <c r="N74" s="123"/>
      <c r="O74" s="79"/>
    </row>
    <row r="75" spans="1:15" s="17" customFormat="1" ht="11.25">
      <c r="A75" s="22"/>
      <c r="B75" s="119"/>
      <c r="C75" s="120"/>
      <c r="D75" s="119"/>
      <c r="E75" s="121"/>
      <c r="F75" s="122"/>
      <c r="G75" s="123"/>
      <c r="H75" s="124"/>
      <c r="I75" s="124"/>
      <c r="J75" s="79"/>
      <c r="K75" s="119"/>
      <c r="L75" s="121"/>
      <c r="M75" s="122"/>
      <c r="N75" s="123"/>
      <c r="O75" s="79"/>
    </row>
    <row r="76" spans="1:15" s="17" customFormat="1" ht="11.25">
      <c r="A76" s="22"/>
      <c r="B76" s="119"/>
      <c r="C76" s="120"/>
      <c r="D76" s="119"/>
      <c r="E76" s="121"/>
      <c r="F76" s="122"/>
      <c r="G76" s="123"/>
      <c r="H76" s="124"/>
      <c r="I76" s="124"/>
      <c r="J76" s="79"/>
      <c r="K76" s="119"/>
      <c r="L76" s="121"/>
      <c r="M76" s="122"/>
      <c r="N76" s="123"/>
      <c r="O76" s="79"/>
    </row>
    <row r="77" spans="1:15" s="17" customFormat="1" ht="11.25">
      <c r="A77" s="22"/>
      <c r="B77" s="119"/>
      <c r="C77" s="120"/>
      <c r="D77" s="119"/>
      <c r="E77" s="121"/>
      <c r="F77" s="122"/>
      <c r="G77" s="123"/>
      <c r="H77" s="124"/>
      <c r="I77" s="124"/>
      <c r="J77" s="79"/>
      <c r="K77" s="119"/>
      <c r="L77" s="121"/>
      <c r="M77" s="122"/>
      <c r="N77" s="123"/>
      <c r="O77" s="79"/>
    </row>
    <row r="78" spans="1:15" s="17" customFormat="1" ht="11.25">
      <c r="A78" s="22"/>
      <c r="B78" s="119"/>
      <c r="C78" s="120"/>
      <c r="D78" s="119"/>
      <c r="E78" s="121"/>
      <c r="F78" s="122"/>
      <c r="G78" s="123"/>
      <c r="H78" s="124"/>
      <c r="I78" s="124"/>
      <c r="J78" s="79"/>
      <c r="K78" s="119"/>
      <c r="L78" s="121"/>
      <c r="M78" s="122"/>
      <c r="N78" s="123"/>
      <c r="O78" s="79"/>
    </row>
    <row r="79" spans="1:15" s="17" customFormat="1" ht="11.25">
      <c r="A79" s="22"/>
      <c r="B79" s="119"/>
      <c r="C79" s="120"/>
      <c r="D79" s="119"/>
      <c r="E79" s="121"/>
      <c r="F79" s="122"/>
      <c r="G79" s="123"/>
      <c r="H79" s="124"/>
      <c r="I79" s="124"/>
      <c r="J79" s="79"/>
      <c r="K79" s="119"/>
      <c r="L79" s="121"/>
      <c r="M79" s="122"/>
      <c r="N79" s="123"/>
      <c r="O79" s="79"/>
    </row>
    <row r="80" spans="1:15" s="17" customFormat="1" ht="11.25">
      <c r="A80" s="22"/>
      <c r="B80" s="119"/>
      <c r="C80" s="120"/>
      <c r="D80" s="119"/>
      <c r="E80" s="121"/>
      <c r="F80" s="122"/>
      <c r="G80" s="123"/>
      <c r="H80" s="124"/>
      <c r="I80" s="124"/>
      <c r="J80" s="79"/>
      <c r="K80" s="119"/>
      <c r="L80" s="121"/>
      <c r="M80" s="122"/>
      <c r="N80" s="123"/>
      <c r="O80" s="79"/>
    </row>
    <row r="81" spans="1:15" s="17" customFormat="1" ht="11.25">
      <c r="A81" s="22"/>
      <c r="B81" s="119"/>
      <c r="C81" s="120"/>
      <c r="D81" s="119"/>
      <c r="E81" s="121"/>
      <c r="F81" s="122"/>
      <c r="G81" s="123"/>
      <c r="H81" s="124"/>
      <c r="I81" s="124"/>
      <c r="J81" s="79"/>
      <c r="K81" s="119"/>
      <c r="L81" s="121"/>
      <c r="M81" s="122"/>
      <c r="N81" s="123"/>
      <c r="O81" s="79"/>
    </row>
    <row r="82" spans="1:15" s="17" customFormat="1" ht="11.25">
      <c r="A82" s="22"/>
      <c r="B82" s="119"/>
      <c r="C82" s="120"/>
      <c r="D82" s="119"/>
      <c r="E82" s="121"/>
      <c r="F82" s="122"/>
      <c r="G82" s="123"/>
      <c r="H82" s="124"/>
      <c r="I82" s="124"/>
      <c r="J82" s="79"/>
      <c r="K82" s="119"/>
      <c r="L82" s="121"/>
      <c r="M82" s="122"/>
      <c r="N82" s="123"/>
      <c r="O82" s="79"/>
    </row>
    <row r="83" spans="1:15" s="17" customFormat="1" ht="11.25">
      <c r="A83" s="22"/>
      <c r="B83" s="119"/>
      <c r="C83" s="120"/>
      <c r="D83" s="119"/>
      <c r="E83" s="121"/>
      <c r="F83" s="122"/>
      <c r="G83" s="123"/>
      <c r="H83" s="124"/>
      <c r="I83" s="124"/>
      <c r="J83" s="79"/>
      <c r="K83" s="119"/>
      <c r="L83" s="121"/>
      <c r="M83" s="122"/>
      <c r="N83" s="123"/>
      <c r="O83" s="79"/>
    </row>
    <row r="84" spans="1:15" s="17" customFormat="1" ht="11.25">
      <c r="A84" s="22"/>
      <c r="B84" s="119"/>
      <c r="C84" s="120"/>
      <c r="D84" s="119"/>
      <c r="E84" s="121"/>
      <c r="F84" s="122"/>
      <c r="G84" s="123"/>
      <c r="H84" s="124"/>
      <c r="I84" s="124"/>
      <c r="J84" s="79"/>
      <c r="K84" s="119"/>
      <c r="L84" s="121"/>
      <c r="M84" s="122"/>
      <c r="N84" s="123"/>
      <c r="O84" s="79"/>
    </row>
    <row r="85" spans="1:15" s="17" customFormat="1" ht="11.25">
      <c r="A85" s="22"/>
      <c r="B85" s="119"/>
      <c r="C85" s="120"/>
      <c r="D85" s="119"/>
      <c r="E85" s="121"/>
      <c r="F85" s="122"/>
      <c r="G85" s="123"/>
      <c r="H85" s="124"/>
      <c r="I85" s="124"/>
      <c r="J85" s="79"/>
      <c r="K85" s="119"/>
      <c r="L85" s="121"/>
      <c r="M85" s="122"/>
      <c r="N85" s="123"/>
      <c r="O85" s="79"/>
    </row>
    <row r="86" spans="1:15" s="17" customFormat="1" ht="11.25">
      <c r="A86" s="22"/>
      <c r="B86" s="119"/>
      <c r="C86" s="120"/>
      <c r="D86" s="119"/>
      <c r="E86" s="121"/>
      <c r="F86" s="122"/>
      <c r="G86" s="123"/>
      <c r="H86" s="124"/>
      <c r="I86" s="124"/>
      <c r="J86" s="79"/>
      <c r="K86" s="119"/>
      <c r="L86" s="121"/>
      <c r="M86" s="122"/>
      <c r="N86" s="123"/>
      <c r="O86" s="79"/>
    </row>
    <row r="87" spans="1:15" s="17" customFormat="1" ht="11.25">
      <c r="A87" s="22"/>
      <c r="B87" s="119"/>
      <c r="C87" s="120"/>
      <c r="D87" s="119"/>
      <c r="E87" s="121"/>
      <c r="F87" s="122"/>
      <c r="G87" s="123"/>
      <c r="H87" s="124"/>
      <c r="I87" s="124"/>
      <c r="J87" s="79"/>
      <c r="K87" s="119"/>
      <c r="L87" s="121"/>
      <c r="M87" s="122"/>
      <c r="N87" s="123"/>
      <c r="O87" s="79"/>
    </row>
    <row r="88" spans="1:15" s="17" customFormat="1" ht="11.25">
      <c r="A88" s="22"/>
      <c r="B88" s="119"/>
      <c r="C88" s="120"/>
      <c r="D88" s="119"/>
      <c r="E88" s="121"/>
      <c r="F88" s="122"/>
      <c r="G88" s="123"/>
      <c r="H88" s="124"/>
      <c r="I88" s="124"/>
      <c r="J88" s="79"/>
      <c r="K88" s="119"/>
      <c r="L88" s="121"/>
      <c r="M88" s="122"/>
      <c r="N88" s="123"/>
      <c r="O88" s="79"/>
    </row>
    <row r="89" spans="1:15" s="17" customFormat="1" ht="11.25">
      <c r="A89" s="22"/>
      <c r="B89" s="119"/>
      <c r="C89" s="120"/>
      <c r="D89" s="119"/>
      <c r="E89" s="121"/>
      <c r="F89" s="122"/>
      <c r="G89" s="123"/>
      <c r="H89" s="124"/>
      <c r="I89" s="124"/>
      <c r="J89" s="79"/>
      <c r="K89" s="119"/>
      <c r="L89" s="121"/>
      <c r="M89" s="122"/>
      <c r="N89" s="123"/>
      <c r="O89" s="79"/>
    </row>
    <row r="90" spans="1:15" s="17" customFormat="1" ht="11.25">
      <c r="A90" s="22"/>
      <c r="B90" s="119"/>
      <c r="C90" s="120"/>
      <c r="D90" s="119"/>
      <c r="E90" s="121"/>
      <c r="F90" s="122"/>
      <c r="G90" s="123"/>
      <c r="H90" s="124"/>
      <c r="I90" s="124"/>
      <c r="J90" s="79"/>
      <c r="K90" s="119"/>
      <c r="L90" s="121"/>
      <c r="M90" s="122"/>
      <c r="N90" s="123"/>
      <c r="O90" s="79"/>
    </row>
    <row r="91" spans="1:15" s="17" customFormat="1" ht="11.25">
      <c r="A91" s="22"/>
      <c r="B91" s="119"/>
      <c r="C91" s="120"/>
      <c r="D91" s="119"/>
      <c r="E91" s="121"/>
      <c r="F91" s="122"/>
      <c r="G91" s="123"/>
      <c r="H91" s="124"/>
      <c r="I91" s="124"/>
      <c r="J91" s="79"/>
      <c r="K91" s="119"/>
      <c r="L91" s="121"/>
      <c r="M91" s="122"/>
      <c r="N91" s="123"/>
      <c r="O91" s="79"/>
    </row>
    <row r="92" spans="1:15" s="17" customFormat="1" ht="11.25">
      <c r="A92" s="22"/>
      <c r="B92" s="119"/>
      <c r="C92" s="120"/>
      <c r="D92" s="119"/>
      <c r="E92" s="121"/>
      <c r="F92" s="122"/>
      <c r="G92" s="123"/>
      <c r="H92" s="124"/>
      <c r="I92" s="124"/>
      <c r="J92" s="79"/>
      <c r="K92" s="119"/>
      <c r="L92" s="121"/>
      <c r="M92" s="122"/>
      <c r="N92" s="123"/>
      <c r="O92" s="79"/>
    </row>
    <row r="93" spans="1:15" s="17" customFormat="1" ht="11.25">
      <c r="A93" s="22"/>
      <c r="B93" s="119"/>
      <c r="C93" s="120"/>
      <c r="D93" s="119"/>
      <c r="E93" s="121"/>
      <c r="F93" s="122"/>
      <c r="G93" s="123"/>
      <c r="H93" s="124"/>
      <c r="I93" s="124"/>
      <c r="J93" s="79"/>
      <c r="K93" s="119"/>
      <c r="L93" s="121"/>
      <c r="M93" s="122"/>
      <c r="N93" s="123"/>
      <c r="O93" s="79"/>
    </row>
    <row r="94" spans="1:15" s="17" customFormat="1" ht="11.25">
      <c r="A94" s="22"/>
      <c r="B94" s="119"/>
      <c r="C94" s="120"/>
      <c r="D94" s="119"/>
      <c r="E94" s="121"/>
      <c r="F94" s="122"/>
      <c r="G94" s="123"/>
      <c r="H94" s="124"/>
      <c r="I94" s="124"/>
      <c r="J94" s="79"/>
      <c r="K94" s="119"/>
      <c r="L94" s="121"/>
      <c r="M94" s="122"/>
      <c r="N94" s="123"/>
      <c r="O94" s="79"/>
    </row>
    <row r="95" spans="1:15" s="17" customFormat="1" ht="11.25">
      <c r="A95" s="22"/>
      <c r="B95" s="119"/>
      <c r="C95" s="120"/>
      <c r="D95" s="119"/>
      <c r="E95" s="121"/>
      <c r="F95" s="122"/>
      <c r="G95" s="123"/>
      <c r="H95" s="124"/>
      <c r="I95" s="124"/>
      <c r="J95" s="79"/>
      <c r="K95" s="119"/>
      <c r="L95" s="121"/>
      <c r="M95" s="122"/>
      <c r="N95" s="123"/>
      <c r="O95" s="79"/>
    </row>
    <row r="96" spans="1:15" s="17" customFormat="1" ht="11.25">
      <c r="A96" s="22"/>
      <c r="B96" s="119"/>
      <c r="C96" s="120"/>
      <c r="D96" s="119"/>
      <c r="E96" s="121"/>
      <c r="F96" s="122"/>
      <c r="G96" s="123"/>
      <c r="H96" s="124"/>
      <c r="I96" s="124"/>
      <c r="J96" s="79"/>
      <c r="K96" s="119"/>
      <c r="L96" s="121"/>
      <c r="M96" s="122"/>
      <c r="N96" s="123"/>
      <c r="O96" s="79"/>
    </row>
    <row r="97" spans="1:15" s="17" customFormat="1" ht="11.25">
      <c r="A97" s="22"/>
      <c r="B97" s="119"/>
      <c r="C97" s="120"/>
      <c r="D97" s="119"/>
      <c r="E97" s="121"/>
      <c r="F97" s="122"/>
      <c r="G97" s="123"/>
      <c r="H97" s="124"/>
      <c r="I97" s="124"/>
      <c r="J97" s="79"/>
      <c r="K97" s="119"/>
      <c r="L97" s="121"/>
      <c r="M97" s="122"/>
      <c r="N97" s="123"/>
      <c r="O97" s="79"/>
    </row>
    <row r="98" spans="1:15" s="17" customFormat="1" ht="11.25">
      <c r="A98" s="22"/>
      <c r="B98" s="119"/>
      <c r="C98" s="120"/>
      <c r="D98" s="119"/>
      <c r="E98" s="121"/>
      <c r="F98" s="122"/>
      <c r="G98" s="123"/>
      <c r="H98" s="124"/>
      <c r="I98" s="124"/>
      <c r="J98" s="79"/>
      <c r="K98" s="119"/>
      <c r="L98" s="121"/>
      <c r="M98" s="122"/>
      <c r="N98" s="123"/>
      <c r="O98" s="79"/>
    </row>
    <row r="99" spans="1:15" s="17" customFormat="1" ht="11.25">
      <c r="A99" s="22"/>
      <c r="B99" s="119"/>
      <c r="C99" s="120"/>
      <c r="D99" s="119"/>
      <c r="E99" s="121"/>
      <c r="F99" s="122"/>
      <c r="G99" s="123"/>
      <c r="H99" s="124"/>
      <c r="I99" s="124"/>
      <c r="J99" s="79"/>
      <c r="K99" s="119"/>
      <c r="L99" s="121"/>
      <c r="M99" s="122"/>
      <c r="N99" s="123"/>
      <c r="O99" s="79"/>
    </row>
    <row r="100" spans="1:15" s="17" customFormat="1" ht="11.25">
      <c r="A100" s="22"/>
      <c r="B100" s="119"/>
      <c r="C100" s="120"/>
      <c r="D100" s="119"/>
      <c r="E100" s="121"/>
      <c r="F100" s="122"/>
      <c r="G100" s="123"/>
      <c r="H100" s="124"/>
      <c r="I100" s="124"/>
      <c r="J100" s="79"/>
      <c r="K100" s="119"/>
      <c r="L100" s="121"/>
      <c r="M100" s="122"/>
      <c r="N100" s="123"/>
      <c r="O100" s="79"/>
    </row>
    <row r="101" spans="1:15" s="17" customFormat="1" ht="11.25">
      <c r="A101" s="22"/>
      <c r="B101" s="119"/>
      <c r="C101" s="120"/>
      <c r="D101" s="119"/>
      <c r="E101" s="121"/>
      <c r="F101" s="122"/>
      <c r="G101" s="123"/>
      <c r="H101" s="124"/>
      <c r="I101" s="124"/>
      <c r="J101" s="79"/>
      <c r="K101" s="119"/>
      <c r="L101" s="121"/>
      <c r="M101" s="122"/>
      <c r="N101" s="123"/>
      <c r="O101" s="79"/>
    </row>
    <row r="102" spans="1:15" s="17" customFormat="1" ht="11.25">
      <c r="A102" s="22"/>
      <c r="B102" s="119"/>
      <c r="C102" s="120"/>
      <c r="D102" s="119"/>
      <c r="E102" s="121"/>
      <c r="F102" s="122"/>
      <c r="G102" s="123"/>
      <c r="H102" s="124"/>
      <c r="I102" s="124"/>
      <c r="J102" s="79"/>
      <c r="K102" s="119"/>
      <c r="L102" s="121"/>
      <c r="M102" s="122"/>
      <c r="N102" s="123"/>
      <c r="O102" s="79"/>
    </row>
    <row r="103" spans="1:15">
      <c r="G103" s="125"/>
      <c r="N103" s="125"/>
    </row>
    <row r="104" spans="1:15">
      <c r="G104" s="125"/>
      <c r="N104" s="125"/>
    </row>
    <row r="105" spans="1:15">
      <c r="G105" s="125"/>
      <c r="N105" s="125"/>
    </row>
    <row r="106" spans="1:15">
      <c r="G106" s="125"/>
      <c r="N106" s="125"/>
    </row>
    <row r="107" spans="1:15">
      <c r="G107" s="125"/>
      <c r="N107" s="125"/>
    </row>
    <row r="108" spans="1:15">
      <c r="G108" s="125"/>
      <c r="N108" s="125"/>
    </row>
    <row r="109" spans="1:15">
      <c r="G109" s="125"/>
      <c r="N109" s="125"/>
    </row>
    <row r="110" spans="1:15">
      <c r="G110" s="125"/>
      <c r="N110" s="125"/>
    </row>
    <row r="111" spans="1:15">
      <c r="G111" s="125"/>
      <c r="N111" s="125"/>
    </row>
    <row r="112" spans="1:15">
      <c r="G112" s="125"/>
      <c r="N112" s="125"/>
    </row>
    <row r="113" spans="7:14">
      <c r="G113" s="125"/>
      <c r="N113" s="125"/>
    </row>
    <row r="114" spans="7:14">
      <c r="G114" s="125"/>
      <c r="N114" s="125"/>
    </row>
    <row r="115" spans="7:14">
      <c r="G115" s="125"/>
      <c r="N115" s="125"/>
    </row>
    <row r="116" spans="7:14">
      <c r="G116" s="125"/>
      <c r="N116" s="125"/>
    </row>
    <row r="117" spans="7:14">
      <c r="G117" s="125"/>
      <c r="N117" s="125"/>
    </row>
    <row r="118" spans="7:14">
      <c r="G118" s="125"/>
      <c r="N118" s="125"/>
    </row>
    <row r="119" spans="7:14">
      <c r="G119" s="125"/>
      <c r="N119" s="125"/>
    </row>
    <row r="120" spans="7:14">
      <c r="G120" s="125"/>
      <c r="N120" s="125"/>
    </row>
    <row r="121" spans="7:14">
      <c r="G121" s="125"/>
      <c r="N121" s="125"/>
    </row>
    <row r="122" spans="7:14">
      <c r="G122" s="125"/>
      <c r="N122" s="125"/>
    </row>
    <row r="123" spans="7:14">
      <c r="G123" s="125"/>
      <c r="N123" s="125"/>
    </row>
    <row r="124" spans="7:14">
      <c r="G124" s="125"/>
      <c r="N124" s="125"/>
    </row>
    <row r="125" spans="7:14">
      <c r="G125" s="125"/>
      <c r="N125" s="125"/>
    </row>
    <row r="126" spans="7:14">
      <c r="G126" s="125"/>
      <c r="N126" s="125"/>
    </row>
    <row r="127" spans="7:14">
      <c r="G127" s="125"/>
      <c r="N127" s="125"/>
    </row>
    <row r="128" spans="7:14">
      <c r="G128" s="125"/>
      <c r="N128" s="125"/>
    </row>
    <row r="129" spans="7:14">
      <c r="G129" s="125"/>
      <c r="N129" s="125"/>
    </row>
    <row r="130" spans="7:14">
      <c r="G130" s="125"/>
      <c r="N130" s="125"/>
    </row>
    <row r="131" spans="7:14">
      <c r="G131" s="125"/>
      <c r="N131" s="125"/>
    </row>
    <row r="132" spans="7:14">
      <c r="G132" s="125"/>
      <c r="N132" s="125"/>
    </row>
    <row r="133" spans="7:14">
      <c r="G133" s="125"/>
      <c r="N133" s="125"/>
    </row>
    <row r="134" spans="7:14">
      <c r="G134" s="125"/>
      <c r="N134" s="125"/>
    </row>
    <row r="135" spans="7:14">
      <c r="G135" s="125"/>
      <c r="N135" s="125"/>
    </row>
    <row r="136" spans="7:14">
      <c r="G136" s="125"/>
      <c r="N136" s="125"/>
    </row>
    <row r="137" spans="7:14">
      <c r="G137" s="125"/>
      <c r="N137" s="125"/>
    </row>
    <row r="138" spans="7:14">
      <c r="G138" s="125"/>
      <c r="N138" s="125"/>
    </row>
    <row r="139" spans="7:14">
      <c r="G139" s="125"/>
      <c r="N139" s="125"/>
    </row>
    <row r="140" spans="7:14">
      <c r="G140" s="125"/>
      <c r="N140" s="125"/>
    </row>
    <row r="141" spans="7:14">
      <c r="G141" s="125"/>
      <c r="N141" s="125"/>
    </row>
    <row r="142" spans="7:14">
      <c r="G142" s="125"/>
      <c r="N142" s="125"/>
    </row>
    <row r="143" spans="7:14">
      <c r="G143" s="125"/>
      <c r="N143" s="125"/>
    </row>
    <row r="144" spans="7:14">
      <c r="G144" s="125"/>
      <c r="N144" s="125"/>
    </row>
    <row r="145" spans="7:14">
      <c r="G145" s="125"/>
      <c r="N145" s="125"/>
    </row>
    <row r="146" spans="7:14">
      <c r="G146" s="125"/>
      <c r="N146" s="125"/>
    </row>
    <row r="147" spans="7:14">
      <c r="G147" s="125"/>
      <c r="N147" s="125"/>
    </row>
    <row r="148" spans="7:14">
      <c r="G148" s="125"/>
      <c r="N148" s="125"/>
    </row>
    <row r="149" spans="7:14">
      <c r="G149" s="125"/>
      <c r="N149" s="125"/>
    </row>
    <row r="150" spans="7:14">
      <c r="G150" s="125"/>
      <c r="N150" s="125"/>
    </row>
    <row r="151" spans="7:14">
      <c r="G151" s="125"/>
      <c r="N151" s="125"/>
    </row>
    <row r="152" spans="7:14">
      <c r="G152" s="125"/>
      <c r="N152" s="125"/>
    </row>
    <row r="153" spans="7:14">
      <c r="G153" s="125"/>
      <c r="N153" s="125"/>
    </row>
    <row r="154" spans="7:14">
      <c r="G154" s="125"/>
      <c r="N154" s="125"/>
    </row>
    <row r="155" spans="7:14">
      <c r="G155" s="125"/>
      <c r="N155" s="125"/>
    </row>
    <row r="156" spans="7:14">
      <c r="G156" s="125"/>
      <c r="N156" s="125"/>
    </row>
    <row r="157" spans="7:14">
      <c r="G157" s="125"/>
      <c r="N157" s="125"/>
    </row>
    <row r="158" spans="7:14">
      <c r="G158" s="125"/>
      <c r="N158" s="125"/>
    </row>
    <row r="159" spans="7:14">
      <c r="G159" s="125"/>
      <c r="N159" s="125"/>
    </row>
    <row r="160" spans="7:14">
      <c r="G160" s="125"/>
      <c r="N160" s="125"/>
    </row>
    <row r="161" spans="7:14">
      <c r="G161" s="125"/>
      <c r="N161" s="125"/>
    </row>
    <row r="162" spans="7:14">
      <c r="G162" s="125"/>
      <c r="N162" s="125"/>
    </row>
    <row r="163" spans="7:14">
      <c r="G163" s="125"/>
      <c r="N163" s="125"/>
    </row>
    <row r="164" spans="7:14">
      <c r="G164" s="125"/>
      <c r="N164" s="125"/>
    </row>
    <row r="165" spans="7:14">
      <c r="G165" s="125"/>
      <c r="N165" s="125"/>
    </row>
    <row r="166" spans="7:14">
      <c r="G166" s="125"/>
      <c r="N166" s="125"/>
    </row>
    <row r="167" spans="7:14">
      <c r="G167" s="125"/>
      <c r="N167" s="125"/>
    </row>
    <row r="168" spans="7:14">
      <c r="G168" s="125"/>
      <c r="N168" s="125"/>
    </row>
    <row r="169" spans="7:14">
      <c r="G169" s="125"/>
      <c r="N169" s="125"/>
    </row>
    <row r="170" spans="7:14">
      <c r="G170" s="125"/>
      <c r="N170" s="125"/>
    </row>
    <row r="171" spans="7:14">
      <c r="G171" s="125"/>
      <c r="N171" s="125"/>
    </row>
    <row r="172" spans="7:14">
      <c r="G172" s="125"/>
      <c r="N172" s="125"/>
    </row>
    <row r="173" spans="7:14">
      <c r="G173" s="125"/>
      <c r="N173" s="125"/>
    </row>
    <row r="174" spans="7:14">
      <c r="G174" s="125"/>
      <c r="N174" s="125"/>
    </row>
    <row r="175" spans="7:14">
      <c r="G175" s="125"/>
      <c r="N175" s="125"/>
    </row>
    <row r="176" spans="7:14">
      <c r="G176" s="125"/>
      <c r="N176" s="125"/>
    </row>
    <row r="177" spans="7:14">
      <c r="G177" s="125"/>
      <c r="N177" s="125"/>
    </row>
    <row r="178" spans="7:14">
      <c r="G178" s="125"/>
      <c r="N178" s="125"/>
    </row>
    <row r="179" spans="7:14">
      <c r="G179" s="125"/>
      <c r="N179" s="125"/>
    </row>
    <row r="180" spans="7:14">
      <c r="G180" s="125"/>
      <c r="N180" s="125"/>
    </row>
    <row r="181" spans="7:14">
      <c r="G181" s="125"/>
      <c r="N181" s="125"/>
    </row>
    <row r="182" spans="7:14">
      <c r="G182" s="125"/>
      <c r="N182" s="125"/>
    </row>
    <row r="183" spans="7:14">
      <c r="G183" s="125"/>
      <c r="N183" s="125"/>
    </row>
    <row r="184" spans="7:14">
      <c r="G184" s="125"/>
      <c r="N184" s="125"/>
    </row>
    <row r="185" spans="7:14">
      <c r="G185" s="125"/>
      <c r="N185" s="125"/>
    </row>
    <row r="186" spans="7:14">
      <c r="G186" s="125"/>
      <c r="N186" s="125"/>
    </row>
    <row r="187" spans="7:14">
      <c r="G187" s="125"/>
      <c r="N187" s="125"/>
    </row>
    <row r="188" spans="7:14">
      <c r="G188" s="125"/>
      <c r="N188" s="125"/>
    </row>
    <row r="189" spans="7:14">
      <c r="G189" s="125"/>
      <c r="N189" s="125"/>
    </row>
    <row r="190" spans="7:14">
      <c r="G190" s="125"/>
      <c r="N190" s="125"/>
    </row>
    <row r="191" spans="7:14">
      <c r="G191" s="125"/>
      <c r="N191" s="125"/>
    </row>
    <row r="192" spans="7:14">
      <c r="G192" s="125"/>
      <c r="N192" s="125"/>
    </row>
    <row r="193" spans="7:14">
      <c r="G193" s="125"/>
      <c r="N193" s="125"/>
    </row>
    <row r="194" spans="7:14">
      <c r="G194" s="125"/>
      <c r="N194" s="125"/>
    </row>
    <row r="195" spans="7:14">
      <c r="G195" s="125"/>
      <c r="N195" s="125"/>
    </row>
    <row r="196" spans="7:14">
      <c r="G196" s="125"/>
      <c r="N196" s="125"/>
    </row>
    <row r="197" spans="7:14">
      <c r="G197" s="125"/>
      <c r="N197" s="125"/>
    </row>
    <row r="198" spans="7:14">
      <c r="G198" s="125"/>
      <c r="N198" s="125"/>
    </row>
    <row r="199" spans="7:14">
      <c r="G199" s="125"/>
      <c r="N199" s="125"/>
    </row>
    <row r="200" spans="7:14">
      <c r="G200" s="125"/>
      <c r="N200" s="125"/>
    </row>
    <row r="201" spans="7:14">
      <c r="G201" s="125"/>
      <c r="N201" s="125"/>
    </row>
    <row r="202" spans="7:14">
      <c r="G202" s="125"/>
      <c r="N202" s="125"/>
    </row>
    <row r="203" spans="7:14">
      <c r="G203" s="125"/>
      <c r="N203" s="125"/>
    </row>
    <row r="204" spans="7:14">
      <c r="G204" s="125"/>
      <c r="N204" s="125"/>
    </row>
    <row r="205" spans="7:14">
      <c r="G205" s="125"/>
      <c r="N205" s="125"/>
    </row>
    <row r="206" spans="7:14">
      <c r="G206" s="125"/>
      <c r="N206" s="125"/>
    </row>
    <row r="207" spans="7:14">
      <c r="G207" s="125"/>
      <c r="N207" s="125"/>
    </row>
    <row r="208" spans="7:14">
      <c r="G208" s="125"/>
      <c r="N208" s="125"/>
    </row>
    <row r="209" spans="7:14">
      <c r="G209" s="125"/>
      <c r="N209" s="125"/>
    </row>
    <row r="210" spans="7:14">
      <c r="G210" s="125"/>
      <c r="N210" s="125"/>
    </row>
    <row r="211" spans="7:14">
      <c r="G211" s="125"/>
      <c r="N211" s="125"/>
    </row>
    <row r="212" spans="7:14">
      <c r="G212" s="125"/>
      <c r="N212" s="125"/>
    </row>
    <row r="213" spans="7:14">
      <c r="G213" s="125"/>
      <c r="N213" s="125"/>
    </row>
    <row r="214" spans="7:14">
      <c r="G214" s="125"/>
      <c r="N214" s="125"/>
    </row>
    <row r="215" spans="7:14">
      <c r="G215" s="125"/>
      <c r="N215" s="125"/>
    </row>
    <row r="216" spans="7:14">
      <c r="G216" s="125"/>
      <c r="N216" s="125"/>
    </row>
    <row r="217" spans="7:14">
      <c r="G217" s="125"/>
      <c r="N217" s="125"/>
    </row>
    <row r="218" spans="7:14">
      <c r="G218" s="125"/>
      <c r="N218" s="125"/>
    </row>
    <row r="219" spans="7:14">
      <c r="G219" s="125"/>
      <c r="N219" s="125"/>
    </row>
    <row r="220" spans="7:14">
      <c r="G220" s="125"/>
      <c r="N220" s="125"/>
    </row>
    <row r="221" spans="7:14">
      <c r="G221" s="125"/>
      <c r="N221" s="125"/>
    </row>
    <row r="222" spans="7:14">
      <c r="G222" s="125"/>
      <c r="N222" s="125"/>
    </row>
    <row r="223" spans="7:14">
      <c r="G223" s="125"/>
      <c r="N223" s="125"/>
    </row>
    <row r="224" spans="7:14">
      <c r="G224" s="125"/>
      <c r="N224" s="125"/>
    </row>
    <row r="225" spans="7:14">
      <c r="G225" s="125"/>
      <c r="N225" s="125"/>
    </row>
    <row r="226" spans="7:14">
      <c r="G226" s="125"/>
      <c r="N226" s="125"/>
    </row>
    <row r="227" spans="7:14">
      <c r="G227" s="125"/>
      <c r="N227" s="125"/>
    </row>
    <row r="228" spans="7:14">
      <c r="G228" s="125"/>
      <c r="N228" s="125"/>
    </row>
    <row r="229" spans="7:14">
      <c r="G229" s="125"/>
      <c r="N229" s="125"/>
    </row>
    <row r="230" spans="7:14">
      <c r="G230" s="125"/>
      <c r="N230" s="125"/>
    </row>
    <row r="231" spans="7:14">
      <c r="G231" s="125"/>
      <c r="N231" s="125"/>
    </row>
    <row r="232" spans="7:14">
      <c r="G232" s="125"/>
      <c r="N232" s="125"/>
    </row>
    <row r="233" spans="7:14">
      <c r="G233" s="125"/>
      <c r="N233" s="125"/>
    </row>
    <row r="234" spans="7:14">
      <c r="G234" s="125"/>
      <c r="N234" s="125"/>
    </row>
    <row r="235" spans="7:14">
      <c r="G235" s="125"/>
      <c r="N235" s="125"/>
    </row>
    <row r="236" spans="7:14">
      <c r="G236" s="125"/>
      <c r="N236" s="125"/>
    </row>
    <row r="237" spans="7:14">
      <c r="G237" s="125"/>
      <c r="N237" s="125"/>
    </row>
    <row r="238" spans="7:14">
      <c r="G238" s="125"/>
      <c r="N238" s="125"/>
    </row>
    <row r="239" spans="7:14">
      <c r="G239" s="125"/>
      <c r="N239" s="125"/>
    </row>
    <row r="240" spans="7:14">
      <c r="G240" s="125"/>
      <c r="N240" s="125"/>
    </row>
    <row r="241" spans="7:14">
      <c r="G241" s="125"/>
      <c r="N241" s="125"/>
    </row>
    <row r="242" spans="7:14">
      <c r="G242" s="125"/>
      <c r="N242" s="125"/>
    </row>
    <row r="243" spans="7:14">
      <c r="G243" s="125"/>
      <c r="N243" s="125"/>
    </row>
    <row r="244" spans="7:14">
      <c r="G244" s="125"/>
      <c r="N244" s="125"/>
    </row>
    <row r="245" spans="7:14">
      <c r="G245" s="125"/>
      <c r="N245" s="125"/>
    </row>
    <row r="246" spans="7:14">
      <c r="G246" s="125"/>
      <c r="N246" s="125"/>
    </row>
    <row r="247" spans="7:14">
      <c r="G247" s="125"/>
      <c r="N247" s="125"/>
    </row>
    <row r="248" spans="7:14">
      <c r="G248" s="125"/>
      <c r="N248" s="125"/>
    </row>
    <row r="249" spans="7:14">
      <c r="G249" s="125"/>
      <c r="N249" s="125"/>
    </row>
    <row r="250" spans="7:14">
      <c r="G250" s="125"/>
      <c r="N250" s="125"/>
    </row>
    <row r="251" spans="7:14">
      <c r="G251" s="125"/>
      <c r="N251" s="125"/>
    </row>
    <row r="252" spans="7:14">
      <c r="G252" s="125"/>
      <c r="N252" s="125"/>
    </row>
    <row r="253" spans="7:14">
      <c r="G253" s="125"/>
      <c r="N253" s="125"/>
    </row>
    <row r="254" spans="7:14">
      <c r="G254" s="125"/>
      <c r="N254" s="125"/>
    </row>
    <row r="255" spans="7:14">
      <c r="G255" s="125"/>
      <c r="N255" s="125"/>
    </row>
    <row r="256" spans="7:14">
      <c r="G256" s="125"/>
      <c r="N256" s="125"/>
    </row>
    <row r="257" spans="7:14">
      <c r="G257" s="125"/>
      <c r="N257" s="125"/>
    </row>
    <row r="258" spans="7:14">
      <c r="G258" s="125"/>
      <c r="N258" s="125"/>
    </row>
    <row r="259" spans="7:14">
      <c r="G259" s="125"/>
      <c r="N259" s="125"/>
    </row>
    <row r="260" spans="7:14">
      <c r="G260" s="125"/>
      <c r="N260" s="125"/>
    </row>
    <row r="261" spans="7:14">
      <c r="G261" s="125"/>
      <c r="N261" s="125"/>
    </row>
    <row r="262" spans="7:14">
      <c r="G262" s="125"/>
      <c r="N262" s="125"/>
    </row>
    <row r="263" spans="7:14">
      <c r="G263" s="125"/>
      <c r="N263" s="125"/>
    </row>
    <row r="264" spans="7:14">
      <c r="G264" s="125"/>
      <c r="N264" s="125"/>
    </row>
    <row r="265" spans="7:14">
      <c r="G265" s="125"/>
      <c r="N265" s="125"/>
    </row>
    <row r="266" spans="7:14">
      <c r="G266" s="125"/>
      <c r="N266" s="125"/>
    </row>
    <row r="267" spans="7:14">
      <c r="G267" s="125"/>
      <c r="N267" s="125"/>
    </row>
    <row r="268" spans="7:14">
      <c r="G268" s="125"/>
      <c r="N268" s="125"/>
    </row>
    <row r="269" spans="7:14">
      <c r="G269" s="125"/>
      <c r="N269" s="125"/>
    </row>
    <row r="270" spans="7:14">
      <c r="G270" s="125"/>
      <c r="N270" s="125"/>
    </row>
    <row r="271" spans="7:14">
      <c r="G271" s="125"/>
      <c r="N271" s="125"/>
    </row>
    <row r="272" spans="7:14">
      <c r="G272" s="125"/>
      <c r="N272" s="125"/>
    </row>
    <row r="273" spans="7:14">
      <c r="G273" s="125"/>
      <c r="N273" s="125"/>
    </row>
    <row r="274" spans="7:14">
      <c r="G274" s="125"/>
      <c r="N274" s="125"/>
    </row>
    <row r="275" spans="7:14">
      <c r="G275" s="125"/>
      <c r="N275" s="125"/>
    </row>
    <row r="276" spans="7:14">
      <c r="G276" s="125"/>
      <c r="N276" s="125"/>
    </row>
    <row r="277" spans="7:14">
      <c r="G277" s="125"/>
      <c r="N277" s="125"/>
    </row>
    <row r="278" spans="7:14">
      <c r="G278" s="125"/>
      <c r="N278" s="125"/>
    </row>
  </sheetData>
  <sheetProtection selectLockedCells="1"/>
  <mergeCells count="14">
    <mergeCell ref="I6:J6"/>
    <mergeCell ref="K6:L6"/>
    <mergeCell ref="M6:N6"/>
    <mergeCell ref="Q6:Q8"/>
    <mergeCell ref="H3:Q3"/>
    <mergeCell ref="O6:P6"/>
    <mergeCell ref="H6:H8"/>
    <mergeCell ref="H4:N4"/>
    <mergeCell ref="A6:A8"/>
    <mergeCell ref="A3:G3"/>
    <mergeCell ref="B6:C6"/>
    <mergeCell ref="D6:E6"/>
    <mergeCell ref="F6:G6"/>
    <mergeCell ref="A4:G4"/>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1" manualBreakCount="1">
    <brk id="7" max="3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103"/>
  <sheetViews>
    <sheetView view="pageBreakPreview" zoomScaleNormal="100" zoomScaleSheetLayoutView="100" workbookViewId="0">
      <selection activeCell="O42" sqref="O42"/>
    </sheetView>
  </sheetViews>
  <sheetFormatPr defaultRowHeight="14.25"/>
  <cols>
    <col min="1" max="1" width="6.125" style="533" customWidth="1"/>
    <col min="2" max="2" width="5.125" style="530" customWidth="1"/>
    <col min="3" max="3" width="6.125" style="530" customWidth="1"/>
    <col min="4" max="4" width="7.625" style="530" customWidth="1"/>
    <col min="5" max="5" width="8.875" style="530" customWidth="1"/>
    <col min="6" max="6" width="5.125" style="534" customWidth="1"/>
    <col min="7" max="7" width="5.625" style="531" customWidth="1"/>
    <col min="8" max="8" width="6.75" style="531" customWidth="1"/>
    <col min="9" max="9" width="6.125" style="532" customWidth="1"/>
    <col min="10" max="10" width="5.625" style="535" customWidth="1"/>
    <col min="11" max="11" width="5.625" style="531" customWidth="1"/>
    <col min="12" max="12" width="7.625" style="531" customWidth="1"/>
    <col min="13" max="13" width="6.125" style="535" customWidth="1"/>
    <col min="14" max="14" width="4.125" style="536" customWidth="1"/>
    <col min="15" max="15" width="5.125" style="688" customWidth="1"/>
    <col min="16" max="16" width="7.125" style="688" customWidth="1"/>
    <col min="17" max="17" width="8.125" style="531" customWidth="1"/>
    <col min="18" max="18" width="4.125" style="531" customWidth="1"/>
    <col min="19" max="19" width="5.125" style="531" customWidth="1"/>
    <col min="20" max="20" width="7.125" style="531" customWidth="1"/>
    <col min="21" max="21" width="8.125" style="531" customWidth="1"/>
    <col min="22" max="22" width="4.125" style="531" customWidth="1"/>
    <col min="23" max="23" width="5.125" style="531" customWidth="1"/>
    <col min="24" max="24" width="7.75" style="531" customWidth="1"/>
    <col min="25" max="25" width="7.375" style="531" customWidth="1"/>
    <col min="26" max="26" width="9.125" style="531" customWidth="1"/>
    <col min="27" max="16384" width="9" style="531"/>
  </cols>
  <sheetData>
    <row r="1" spans="1:26" s="602" customFormat="1" ht="14.1" customHeight="1">
      <c r="A1" s="599" t="s">
        <v>856</v>
      </c>
      <c r="B1" s="600"/>
      <c r="C1" s="600"/>
      <c r="D1" s="600"/>
      <c r="E1" s="600"/>
      <c r="F1" s="601"/>
      <c r="I1" s="603"/>
      <c r="J1" s="604"/>
      <c r="M1" s="605"/>
      <c r="N1" s="606"/>
      <c r="W1" s="607"/>
      <c r="X1" s="607"/>
      <c r="Z1" s="608" t="s">
        <v>857</v>
      </c>
    </row>
    <row r="2" spans="1:26" ht="14.1" customHeight="1"/>
    <row r="3" spans="1:26" s="679" customFormat="1" ht="20.100000000000001" customHeight="1">
      <c r="A3" s="1915" t="s">
        <v>798</v>
      </c>
      <c r="B3" s="1915"/>
      <c r="C3" s="1915"/>
      <c r="D3" s="1915"/>
      <c r="E3" s="1915"/>
      <c r="F3" s="1915"/>
      <c r="G3" s="1915"/>
      <c r="H3" s="1915"/>
      <c r="I3" s="1915"/>
      <c r="J3" s="1915"/>
      <c r="K3" s="1915"/>
      <c r="L3" s="1915"/>
      <c r="M3" s="1915"/>
      <c r="N3" s="1912" t="s">
        <v>799</v>
      </c>
      <c r="O3" s="1912"/>
      <c r="P3" s="1912"/>
      <c r="Q3" s="1912"/>
      <c r="R3" s="1912"/>
      <c r="S3" s="1912"/>
      <c r="T3" s="1912"/>
      <c r="U3" s="1912"/>
      <c r="V3" s="1912"/>
      <c r="W3" s="1912"/>
      <c r="X3" s="1912"/>
      <c r="Y3" s="1912"/>
      <c r="Z3" s="1913"/>
    </row>
    <row r="4" spans="1:26" s="680" customFormat="1" ht="24" customHeight="1">
      <c r="A4" s="1914"/>
      <c r="B4" s="1914"/>
      <c r="C4" s="1914"/>
      <c r="D4" s="1914"/>
      <c r="E4" s="1914"/>
      <c r="F4" s="1914"/>
      <c r="G4" s="1914"/>
      <c r="H4" s="1914"/>
      <c r="I4" s="1914"/>
      <c r="J4" s="1914"/>
      <c r="K4" s="1914"/>
      <c r="L4" s="1914"/>
      <c r="M4" s="1914"/>
      <c r="N4" s="1914"/>
      <c r="O4" s="1914"/>
      <c r="P4" s="1914"/>
      <c r="Q4" s="1914"/>
      <c r="R4" s="1914"/>
      <c r="S4" s="1914"/>
      <c r="T4" s="1914"/>
      <c r="U4" s="1914"/>
      <c r="V4" s="1914"/>
      <c r="W4" s="1914"/>
      <c r="X4" s="1914"/>
      <c r="Y4" s="1914"/>
    </row>
    <row r="5" spans="1:26" s="524" customFormat="1" ht="18" customHeight="1" thickBot="1">
      <c r="A5" s="524" t="s">
        <v>504</v>
      </c>
      <c r="F5" s="537"/>
      <c r="I5" s="538"/>
      <c r="J5" s="539"/>
      <c r="M5" s="540"/>
      <c r="N5" s="541"/>
      <c r="O5" s="542"/>
      <c r="P5" s="542"/>
      <c r="Z5" s="540" t="s">
        <v>505</v>
      </c>
    </row>
    <row r="6" spans="1:26" s="543" customFormat="1" ht="14.1" customHeight="1">
      <c r="A6" s="1930" t="s">
        <v>92</v>
      </c>
      <c r="B6" s="1935" t="s">
        <v>32</v>
      </c>
      <c r="C6" s="1921"/>
      <c r="D6" s="1921"/>
      <c r="E6" s="1921"/>
      <c r="F6" s="1938" t="s">
        <v>33</v>
      </c>
      <c r="G6" s="1938"/>
      <c r="H6" s="1938"/>
      <c r="I6" s="1938"/>
      <c r="J6" s="1927" t="s">
        <v>93</v>
      </c>
      <c r="K6" s="1927"/>
      <c r="L6" s="1928"/>
      <c r="M6" s="1928"/>
      <c r="N6" s="1916" t="s">
        <v>98</v>
      </c>
      <c r="O6" s="1917"/>
      <c r="P6" s="1917"/>
      <c r="Q6" s="1917"/>
      <c r="R6" s="1921" t="s">
        <v>34</v>
      </c>
      <c r="S6" s="1921"/>
      <c r="T6" s="1921"/>
      <c r="U6" s="1921"/>
      <c r="V6" s="1921" t="s">
        <v>35</v>
      </c>
      <c r="W6" s="1921"/>
      <c r="X6" s="1922"/>
      <c r="Y6" s="1922"/>
      <c r="Z6" s="1918" t="s">
        <v>99</v>
      </c>
    </row>
    <row r="7" spans="1:26" s="543" customFormat="1" ht="14.1" customHeight="1">
      <c r="A7" s="1931"/>
      <c r="B7" s="1911" t="s">
        <v>163</v>
      </c>
      <c r="C7" s="1901"/>
      <c r="D7" s="1901"/>
      <c r="E7" s="1901"/>
      <c r="F7" s="1929" t="s">
        <v>572</v>
      </c>
      <c r="G7" s="1929"/>
      <c r="H7" s="1929"/>
      <c r="I7" s="1929"/>
      <c r="J7" s="1901" t="s">
        <v>573</v>
      </c>
      <c r="K7" s="1901"/>
      <c r="L7" s="1902"/>
      <c r="M7" s="1902"/>
      <c r="N7" s="1911" t="s">
        <v>574</v>
      </c>
      <c r="O7" s="1901"/>
      <c r="P7" s="1901"/>
      <c r="Q7" s="1901"/>
      <c r="R7" s="1901" t="s">
        <v>94</v>
      </c>
      <c r="S7" s="1901"/>
      <c r="T7" s="1901"/>
      <c r="U7" s="1901"/>
      <c r="V7" s="1901" t="s">
        <v>95</v>
      </c>
      <c r="W7" s="1901"/>
      <c r="X7" s="1902"/>
      <c r="Y7" s="1902"/>
      <c r="Z7" s="1919"/>
    </row>
    <row r="8" spans="1:26" s="543" customFormat="1" ht="12" customHeight="1">
      <c r="A8" s="1931"/>
      <c r="B8" s="1933" t="s">
        <v>96</v>
      </c>
      <c r="C8" s="1923" t="s">
        <v>97</v>
      </c>
      <c r="D8" s="1923" t="s">
        <v>436</v>
      </c>
      <c r="E8" s="1936" t="s">
        <v>986</v>
      </c>
      <c r="F8" s="1925" t="s">
        <v>96</v>
      </c>
      <c r="G8" s="1923" t="s">
        <v>97</v>
      </c>
      <c r="H8" s="1923" t="s">
        <v>436</v>
      </c>
      <c r="I8" s="1909" t="s">
        <v>484</v>
      </c>
      <c r="J8" s="1925" t="s">
        <v>96</v>
      </c>
      <c r="K8" s="1923" t="s">
        <v>97</v>
      </c>
      <c r="L8" s="1905" t="s">
        <v>485</v>
      </c>
      <c r="M8" s="1903" t="s">
        <v>486</v>
      </c>
      <c r="N8" s="1907" t="s">
        <v>487</v>
      </c>
      <c r="O8" s="1899" t="s">
        <v>488</v>
      </c>
      <c r="P8" s="1905" t="s">
        <v>489</v>
      </c>
      <c r="Q8" s="1909" t="s">
        <v>490</v>
      </c>
      <c r="R8" s="1909" t="s">
        <v>491</v>
      </c>
      <c r="S8" s="1899" t="s">
        <v>492</v>
      </c>
      <c r="T8" s="1899" t="s">
        <v>489</v>
      </c>
      <c r="U8" s="1909" t="s">
        <v>490</v>
      </c>
      <c r="V8" s="1909" t="s">
        <v>491</v>
      </c>
      <c r="W8" s="1899" t="s">
        <v>492</v>
      </c>
      <c r="X8" s="1899" t="s">
        <v>489</v>
      </c>
      <c r="Y8" s="1903" t="s">
        <v>490</v>
      </c>
      <c r="Z8" s="1919"/>
    </row>
    <row r="9" spans="1:26" s="543" customFormat="1" ht="30.95" customHeight="1">
      <c r="A9" s="1932"/>
      <c r="B9" s="1934"/>
      <c r="C9" s="1924"/>
      <c r="D9" s="1924"/>
      <c r="E9" s="1937"/>
      <c r="F9" s="1926"/>
      <c r="G9" s="1924"/>
      <c r="H9" s="1924"/>
      <c r="I9" s="1910"/>
      <c r="J9" s="1926"/>
      <c r="K9" s="1924"/>
      <c r="L9" s="1906"/>
      <c r="M9" s="1904"/>
      <c r="N9" s="1908"/>
      <c r="O9" s="1900"/>
      <c r="P9" s="1906"/>
      <c r="Q9" s="1910"/>
      <c r="R9" s="1910"/>
      <c r="S9" s="1900"/>
      <c r="T9" s="1900"/>
      <c r="U9" s="1910"/>
      <c r="V9" s="1910"/>
      <c r="W9" s="1900"/>
      <c r="X9" s="1900"/>
      <c r="Y9" s="1904"/>
      <c r="Z9" s="1920"/>
    </row>
    <row r="10" spans="1:26" s="526" customFormat="1" ht="18" customHeight="1">
      <c r="A10" s="678" t="s">
        <v>481</v>
      </c>
      <c r="B10" s="544">
        <v>352</v>
      </c>
      <c r="C10" s="545">
        <v>112.13930000000001</v>
      </c>
      <c r="D10" s="545">
        <v>5651.6877999999997</v>
      </c>
      <c r="E10" s="546">
        <v>4971911.87</v>
      </c>
      <c r="F10" s="547">
        <v>5</v>
      </c>
      <c r="G10" s="548">
        <v>7.0000000000000007E-2</v>
      </c>
      <c r="H10" s="548">
        <v>11.190000000000001</v>
      </c>
      <c r="I10" s="546">
        <v>386</v>
      </c>
      <c r="J10" s="544">
        <v>33</v>
      </c>
      <c r="K10" s="545">
        <v>27.564300000000003</v>
      </c>
      <c r="L10" s="545">
        <v>2587.8009999999999</v>
      </c>
      <c r="M10" s="549">
        <v>112906.87</v>
      </c>
      <c r="N10" s="550">
        <v>195</v>
      </c>
      <c r="O10" s="545">
        <v>35.345000000000006</v>
      </c>
      <c r="P10" s="545">
        <v>575.95979999999986</v>
      </c>
      <c r="Q10" s="550">
        <v>2920383</v>
      </c>
      <c r="R10" s="546">
        <v>93</v>
      </c>
      <c r="S10" s="545">
        <v>46.54</v>
      </c>
      <c r="T10" s="545">
        <v>2398.09</v>
      </c>
      <c r="U10" s="546">
        <v>1858968</v>
      </c>
      <c r="V10" s="546">
        <v>26</v>
      </c>
      <c r="W10" s="545">
        <v>2.62</v>
      </c>
      <c r="X10" s="545">
        <v>78.64700000000002</v>
      </c>
      <c r="Y10" s="551">
        <v>79268</v>
      </c>
      <c r="Z10" s="552" t="s">
        <v>481</v>
      </c>
    </row>
    <row r="11" spans="1:26" s="526" customFormat="1" ht="18" customHeight="1">
      <c r="A11" s="678" t="s">
        <v>482</v>
      </c>
      <c r="B11" s="544">
        <v>525</v>
      </c>
      <c r="C11" s="545">
        <v>154.53000000000003</v>
      </c>
      <c r="D11" s="545">
        <v>39794.849999999991</v>
      </c>
      <c r="E11" s="546">
        <v>9901421</v>
      </c>
      <c r="F11" s="547">
        <v>5</v>
      </c>
      <c r="G11" s="548">
        <v>1.75</v>
      </c>
      <c r="H11" s="548">
        <v>162.86000000000001</v>
      </c>
      <c r="I11" s="546">
        <v>1829</v>
      </c>
      <c r="J11" s="544">
        <v>63</v>
      </c>
      <c r="K11" s="545">
        <v>30.3</v>
      </c>
      <c r="L11" s="545">
        <v>1783.38</v>
      </c>
      <c r="M11" s="549">
        <v>118359</v>
      </c>
      <c r="N11" s="550">
        <v>301</v>
      </c>
      <c r="O11" s="545">
        <v>51.23</v>
      </c>
      <c r="P11" s="545">
        <v>1768.03</v>
      </c>
      <c r="Q11" s="550">
        <v>6045950</v>
      </c>
      <c r="R11" s="546">
        <v>80</v>
      </c>
      <c r="S11" s="545">
        <v>32.959999999999994</v>
      </c>
      <c r="T11" s="545">
        <v>3396.5500000000006</v>
      </c>
      <c r="U11" s="546">
        <v>2881138</v>
      </c>
      <c r="V11" s="546">
        <v>76</v>
      </c>
      <c r="W11" s="545">
        <v>38.290000000000006</v>
      </c>
      <c r="X11" s="545">
        <v>32684.029999999995</v>
      </c>
      <c r="Y11" s="551">
        <v>854145</v>
      </c>
      <c r="Z11" s="552" t="s">
        <v>482</v>
      </c>
    </row>
    <row r="12" spans="1:26" s="526" customFormat="1" ht="18" customHeight="1">
      <c r="A12" s="678" t="s">
        <v>502</v>
      </c>
      <c r="B12" s="544">
        <v>459</v>
      </c>
      <c r="C12" s="545">
        <v>246.69000000000003</v>
      </c>
      <c r="D12" s="545">
        <v>26416.960000000003</v>
      </c>
      <c r="E12" s="546">
        <v>10903823</v>
      </c>
      <c r="F12" s="547">
        <v>4</v>
      </c>
      <c r="G12" s="548">
        <v>0.04</v>
      </c>
      <c r="H12" s="548">
        <v>9.81</v>
      </c>
      <c r="I12" s="546">
        <v>1069</v>
      </c>
      <c r="J12" s="544">
        <v>36</v>
      </c>
      <c r="K12" s="545">
        <v>17.400000000000002</v>
      </c>
      <c r="L12" s="545">
        <v>1589.17</v>
      </c>
      <c r="M12" s="549">
        <v>103122</v>
      </c>
      <c r="N12" s="550">
        <v>313</v>
      </c>
      <c r="O12" s="545">
        <v>48.139999999999993</v>
      </c>
      <c r="P12" s="545">
        <v>458.65000000000003</v>
      </c>
      <c r="Q12" s="550">
        <v>3671664</v>
      </c>
      <c r="R12" s="546">
        <v>41</v>
      </c>
      <c r="S12" s="545">
        <v>169.36999999999998</v>
      </c>
      <c r="T12" s="545">
        <v>24062.899999999998</v>
      </c>
      <c r="U12" s="546">
        <v>7029519</v>
      </c>
      <c r="V12" s="546">
        <v>65</v>
      </c>
      <c r="W12" s="545">
        <v>11.74</v>
      </c>
      <c r="X12" s="545">
        <v>296.42999999999995</v>
      </c>
      <c r="Y12" s="551">
        <v>98449</v>
      </c>
      <c r="Z12" s="552" t="s">
        <v>502</v>
      </c>
    </row>
    <row r="13" spans="1:26" s="526" customFormat="1" ht="18" customHeight="1">
      <c r="A13" s="850" t="s">
        <v>606</v>
      </c>
      <c r="B13" s="544">
        <v>506</v>
      </c>
      <c r="C13" s="545">
        <v>222.322</v>
      </c>
      <c r="D13" s="545">
        <v>20824.279999999995</v>
      </c>
      <c r="E13" s="546">
        <v>14594607</v>
      </c>
      <c r="F13" s="547">
        <v>7</v>
      </c>
      <c r="G13" s="548">
        <v>0.01</v>
      </c>
      <c r="H13" s="548">
        <v>17.95</v>
      </c>
      <c r="I13" s="546">
        <v>891</v>
      </c>
      <c r="J13" s="544">
        <v>51</v>
      </c>
      <c r="K13" s="545">
        <v>12.329999999999998</v>
      </c>
      <c r="L13" s="545">
        <v>1874.5399999999997</v>
      </c>
      <c r="M13" s="549">
        <v>92035</v>
      </c>
      <c r="N13" s="550">
        <v>318</v>
      </c>
      <c r="O13" s="545">
        <v>64.721999999999994</v>
      </c>
      <c r="P13" s="545">
        <v>665.06999999999994</v>
      </c>
      <c r="Q13" s="550">
        <v>7189754</v>
      </c>
      <c r="R13" s="546">
        <v>95</v>
      </c>
      <c r="S13" s="545">
        <v>144.50999999999996</v>
      </c>
      <c r="T13" s="545">
        <v>18245.7</v>
      </c>
      <c r="U13" s="546">
        <v>7227801</v>
      </c>
      <c r="V13" s="546">
        <v>35</v>
      </c>
      <c r="W13" s="545">
        <v>0.75</v>
      </c>
      <c r="X13" s="545">
        <v>21.02</v>
      </c>
      <c r="Y13" s="551">
        <v>84126</v>
      </c>
      <c r="Z13" s="552" t="s">
        <v>606</v>
      </c>
    </row>
    <row r="14" spans="1:26" s="526" customFormat="1" ht="18" customHeight="1">
      <c r="A14" s="795" t="s">
        <v>977</v>
      </c>
      <c r="B14" s="553">
        <f t="shared" ref="B14:Y14" si="0">SUM(B16:B38)</f>
        <v>408</v>
      </c>
      <c r="C14" s="554">
        <f t="shared" si="0"/>
        <v>143.38979999999998</v>
      </c>
      <c r="D14" s="554">
        <f t="shared" si="0"/>
        <v>9770.4299999999985</v>
      </c>
      <c r="E14" s="555">
        <f t="shared" si="0"/>
        <v>7394441</v>
      </c>
      <c r="F14" s="556">
        <f t="shared" si="0"/>
        <v>0</v>
      </c>
      <c r="G14" s="557">
        <f>SUM(G16:G38)</f>
        <v>0</v>
      </c>
      <c r="H14" s="557">
        <f t="shared" si="0"/>
        <v>0</v>
      </c>
      <c r="I14" s="558">
        <f t="shared" si="0"/>
        <v>0</v>
      </c>
      <c r="J14" s="556">
        <f t="shared" si="0"/>
        <v>57</v>
      </c>
      <c r="K14" s="554">
        <f t="shared" si="0"/>
        <v>19.2621</v>
      </c>
      <c r="L14" s="554">
        <f t="shared" si="0"/>
        <v>2597.1600000000003</v>
      </c>
      <c r="M14" s="559">
        <f t="shared" si="0"/>
        <v>206427</v>
      </c>
      <c r="N14" s="558">
        <f t="shared" si="0"/>
        <v>264</v>
      </c>
      <c r="O14" s="554">
        <f t="shared" si="0"/>
        <v>47.717900000000007</v>
      </c>
      <c r="P14" s="554">
        <f t="shared" si="0"/>
        <v>404.62</v>
      </c>
      <c r="Q14" s="560">
        <f t="shared" si="0"/>
        <v>5917006</v>
      </c>
      <c r="R14" s="558">
        <f t="shared" si="0"/>
        <v>46</v>
      </c>
      <c r="S14" s="729">
        <f t="shared" si="0"/>
        <v>71.867100000000022</v>
      </c>
      <c r="T14" s="729">
        <f t="shared" si="0"/>
        <v>6600.75</v>
      </c>
      <c r="U14" s="558">
        <f t="shared" si="0"/>
        <v>1109223</v>
      </c>
      <c r="V14" s="558">
        <f t="shared" si="0"/>
        <v>41</v>
      </c>
      <c r="W14" s="729">
        <f t="shared" si="0"/>
        <v>4.5427</v>
      </c>
      <c r="X14" s="554">
        <f t="shared" si="0"/>
        <v>167.9</v>
      </c>
      <c r="Y14" s="730">
        <f t="shared" si="0"/>
        <v>161785</v>
      </c>
      <c r="Z14" s="796" t="s">
        <v>977</v>
      </c>
    </row>
    <row r="15" spans="1:26" s="525" customFormat="1" ht="16.7" customHeight="1">
      <c r="A15" s="561"/>
      <c r="B15" s="544"/>
      <c r="C15" s="545"/>
      <c r="D15" s="545"/>
      <c r="E15" s="546"/>
      <c r="F15" s="544"/>
      <c r="G15" s="562"/>
      <c r="H15" s="562"/>
      <c r="I15" s="546"/>
      <c r="J15" s="544"/>
      <c r="K15" s="545"/>
      <c r="L15" s="545"/>
      <c r="M15" s="549"/>
      <c r="N15" s="550"/>
      <c r="O15" s="563"/>
      <c r="P15" s="563"/>
      <c r="Q15" s="550"/>
      <c r="R15" s="546"/>
      <c r="S15" s="545"/>
      <c r="T15" s="545"/>
      <c r="U15" s="546"/>
      <c r="V15" s="546"/>
      <c r="W15" s="545"/>
      <c r="X15" s="545"/>
      <c r="Y15" s="551"/>
      <c r="Z15" s="564"/>
    </row>
    <row r="16" spans="1:26" s="522" customFormat="1" ht="16.7" customHeight="1">
      <c r="A16" s="565" t="s">
        <v>113</v>
      </c>
      <c r="B16" s="544">
        <f t="shared" ref="B16:E31" si="1">SUM(F16,J16,N16,R16,V16)</f>
        <v>13</v>
      </c>
      <c r="C16" s="885">
        <f t="shared" si="1"/>
        <v>1.8001</v>
      </c>
      <c r="D16" s="885">
        <f t="shared" si="1"/>
        <v>55.78</v>
      </c>
      <c r="E16" s="546">
        <f t="shared" si="1"/>
        <v>187308</v>
      </c>
      <c r="F16" s="566">
        <v>0</v>
      </c>
      <c r="G16" s="566">
        <v>0</v>
      </c>
      <c r="H16" s="566">
        <v>0</v>
      </c>
      <c r="I16" s="566">
        <v>0</v>
      </c>
      <c r="J16" s="566">
        <v>1</v>
      </c>
      <c r="K16" s="569">
        <v>0.57999999999999996</v>
      </c>
      <c r="L16" s="569">
        <v>52.51</v>
      </c>
      <c r="M16" s="570">
        <v>24916</v>
      </c>
      <c r="N16" s="571">
        <v>9</v>
      </c>
      <c r="O16" s="567">
        <v>0.92010000000000003</v>
      </c>
      <c r="P16" s="569">
        <v>3.27</v>
      </c>
      <c r="Q16" s="571">
        <v>143722</v>
      </c>
      <c r="R16" s="568">
        <v>2</v>
      </c>
      <c r="S16" s="569">
        <v>0.3</v>
      </c>
      <c r="T16" s="569">
        <v>0</v>
      </c>
      <c r="U16" s="568">
        <v>6470</v>
      </c>
      <c r="V16" s="568">
        <v>1</v>
      </c>
      <c r="W16" s="569">
        <v>0</v>
      </c>
      <c r="X16" s="569">
        <v>0</v>
      </c>
      <c r="Y16" s="753">
        <v>12200</v>
      </c>
      <c r="Z16" s="659" t="s">
        <v>200</v>
      </c>
    </row>
    <row r="17" spans="1:26" s="522" customFormat="1" ht="16.7" customHeight="1">
      <c r="A17" s="565" t="s">
        <v>115</v>
      </c>
      <c r="B17" s="544">
        <f t="shared" si="1"/>
        <v>24</v>
      </c>
      <c r="C17" s="885">
        <f t="shared" si="1"/>
        <v>7.7540000000000004</v>
      </c>
      <c r="D17" s="885">
        <f t="shared" si="1"/>
        <v>9</v>
      </c>
      <c r="E17" s="546">
        <f t="shared" si="1"/>
        <v>812972</v>
      </c>
      <c r="F17" s="566">
        <v>0</v>
      </c>
      <c r="G17" s="566">
        <v>0</v>
      </c>
      <c r="H17" s="566">
        <v>0</v>
      </c>
      <c r="I17" s="566">
        <v>0</v>
      </c>
      <c r="J17" s="566">
        <v>2</v>
      </c>
      <c r="K17" s="569">
        <v>0.79549999999999998</v>
      </c>
      <c r="L17" s="569">
        <v>9</v>
      </c>
      <c r="M17" s="570">
        <v>143</v>
      </c>
      <c r="N17" s="571">
        <v>20</v>
      </c>
      <c r="O17" s="567">
        <v>6.5585000000000004</v>
      </c>
      <c r="P17" s="569">
        <v>0</v>
      </c>
      <c r="Q17" s="571">
        <v>798242</v>
      </c>
      <c r="R17" s="568">
        <v>0</v>
      </c>
      <c r="S17" s="569">
        <v>0</v>
      </c>
      <c r="T17" s="569">
        <v>0</v>
      </c>
      <c r="U17" s="568">
        <v>0</v>
      </c>
      <c r="V17" s="568">
        <v>2</v>
      </c>
      <c r="W17" s="569">
        <v>0.4</v>
      </c>
      <c r="X17" s="569">
        <v>0</v>
      </c>
      <c r="Y17" s="753">
        <v>14587</v>
      </c>
      <c r="Z17" s="659" t="s">
        <v>3</v>
      </c>
    </row>
    <row r="18" spans="1:26" s="522" customFormat="1" ht="16.7" customHeight="1">
      <c r="A18" s="565" t="s">
        <v>117</v>
      </c>
      <c r="B18" s="544">
        <f t="shared" si="1"/>
        <v>34</v>
      </c>
      <c r="C18" s="885">
        <f t="shared" si="1"/>
        <v>12.5685</v>
      </c>
      <c r="D18" s="885">
        <f t="shared" si="1"/>
        <v>1273.8800000000001</v>
      </c>
      <c r="E18" s="546">
        <f t="shared" si="1"/>
        <v>813150</v>
      </c>
      <c r="F18" s="566">
        <v>0</v>
      </c>
      <c r="G18" s="566">
        <v>0</v>
      </c>
      <c r="H18" s="566">
        <v>0</v>
      </c>
      <c r="I18" s="566">
        <v>0</v>
      </c>
      <c r="J18" s="566">
        <v>11</v>
      </c>
      <c r="K18" s="569">
        <v>3.7450999999999999</v>
      </c>
      <c r="L18" s="569">
        <v>475.04</v>
      </c>
      <c r="M18" s="570">
        <v>38430</v>
      </c>
      <c r="N18" s="571">
        <v>21</v>
      </c>
      <c r="O18" s="567">
        <v>3.2646999999999999</v>
      </c>
      <c r="P18" s="569">
        <v>0</v>
      </c>
      <c r="Q18" s="571">
        <v>637790</v>
      </c>
      <c r="R18" s="568">
        <v>2</v>
      </c>
      <c r="S18" s="569">
        <v>5.5587</v>
      </c>
      <c r="T18" s="569">
        <v>798.84</v>
      </c>
      <c r="U18" s="568">
        <v>136930</v>
      </c>
      <c r="V18" s="568">
        <v>0</v>
      </c>
      <c r="W18" s="569">
        <v>0</v>
      </c>
      <c r="X18" s="569">
        <v>0</v>
      </c>
      <c r="Y18" s="753">
        <v>0</v>
      </c>
      <c r="Z18" s="659" t="s">
        <v>4</v>
      </c>
    </row>
    <row r="19" spans="1:26" s="522" customFormat="1" ht="16.7" customHeight="1">
      <c r="A19" s="565" t="s">
        <v>119</v>
      </c>
      <c r="B19" s="544">
        <f t="shared" si="1"/>
        <v>18</v>
      </c>
      <c r="C19" s="885">
        <f t="shared" si="1"/>
        <v>1.7982</v>
      </c>
      <c r="D19" s="885">
        <f t="shared" si="1"/>
        <v>25.7</v>
      </c>
      <c r="E19" s="546">
        <f t="shared" si="1"/>
        <v>103523</v>
      </c>
      <c r="F19" s="566">
        <v>0</v>
      </c>
      <c r="G19" s="566">
        <v>0</v>
      </c>
      <c r="H19" s="566">
        <v>0</v>
      </c>
      <c r="I19" s="566">
        <v>0</v>
      </c>
      <c r="J19" s="566">
        <v>2</v>
      </c>
      <c r="K19" s="569">
        <v>0</v>
      </c>
      <c r="L19" s="569">
        <v>3.37</v>
      </c>
      <c r="M19" s="570">
        <v>54</v>
      </c>
      <c r="N19" s="571">
        <v>8</v>
      </c>
      <c r="O19" s="567">
        <v>1.7081999999999999</v>
      </c>
      <c r="P19" s="569">
        <v>0</v>
      </c>
      <c r="Q19" s="571">
        <v>99132</v>
      </c>
      <c r="R19" s="568">
        <v>3</v>
      </c>
      <c r="S19" s="569">
        <v>0.09</v>
      </c>
      <c r="T19" s="569">
        <v>22.33</v>
      </c>
      <c r="U19" s="568">
        <v>3607</v>
      </c>
      <c r="V19" s="568">
        <v>5</v>
      </c>
      <c r="W19" s="569">
        <v>0</v>
      </c>
      <c r="X19" s="569">
        <v>0</v>
      </c>
      <c r="Y19" s="753">
        <v>730</v>
      </c>
      <c r="Z19" s="659" t="s">
        <v>5</v>
      </c>
    </row>
    <row r="20" spans="1:26" s="522" customFormat="1" ht="16.7" customHeight="1">
      <c r="A20" s="565" t="s">
        <v>121</v>
      </c>
      <c r="B20" s="544">
        <f t="shared" si="1"/>
        <v>11</v>
      </c>
      <c r="C20" s="885">
        <f t="shared" si="1"/>
        <v>0.75700000000000001</v>
      </c>
      <c r="D20" s="885">
        <f t="shared" si="1"/>
        <v>0</v>
      </c>
      <c r="E20" s="546">
        <f t="shared" si="1"/>
        <v>0</v>
      </c>
      <c r="F20" s="566">
        <v>0</v>
      </c>
      <c r="G20" s="566">
        <v>0</v>
      </c>
      <c r="H20" s="566">
        <v>0</v>
      </c>
      <c r="I20" s="566">
        <v>0</v>
      </c>
      <c r="J20" s="566">
        <v>0</v>
      </c>
      <c r="K20" s="569">
        <v>0</v>
      </c>
      <c r="L20" s="569">
        <v>0</v>
      </c>
      <c r="M20" s="569">
        <v>0</v>
      </c>
      <c r="N20" s="571">
        <v>11</v>
      </c>
      <c r="O20" s="567">
        <v>0.75700000000000001</v>
      </c>
      <c r="P20" s="569">
        <v>0</v>
      </c>
      <c r="Q20" s="569">
        <v>0</v>
      </c>
      <c r="R20" s="568">
        <v>0</v>
      </c>
      <c r="S20" s="569">
        <v>0</v>
      </c>
      <c r="T20" s="569">
        <v>0</v>
      </c>
      <c r="U20" s="568">
        <v>0</v>
      </c>
      <c r="V20" s="568">
        <v>0</v>
      </c>
      <c r="W20" s="569">
        <v>0</v>
      </c>
      <c r="X20" s="569">
        <v>0</v>
      </c>
      <c r="Y20" s="753">
        <v>0</v>
      </c>
      <c r="Z20" s="659" t="s">
        <v>6</v>
      </c>
    </row>
    <row r="21" spans="1:26" s="522" customFormat="1" ht="16.7" customHeight="1">
      <c r="A21" s="565" t="s">
        <v>123</v>
      </c>
      <c r="B21" s="544">
        <f t="shared" si="1"/>
        <v>19</v>
      </c>
      <c r="C21" s="885">
        <f t="shared" si="1"/>
        <v>5.5415000000000001</v>
      </c>
      <c r="D21" s="885">
        <f t="shared" si="1"/>
        <v>158.56</v>
      </c>
      <c r="E21" s="546">
        <f t="shared" si="1"/>
        <v>41470</v>
      </c>
      <c r="F21" s="566">
        <v>0</v>
      </c>
      <c r="G21" s="566">
        <v>0</v>
      </c>
      <c r="H21" s="566">
        <v>0</v>
      </c>
      <c r="I21" s="566">
        <v>0</v>
      </c>
      <c r="J21" s="566">
        <v>3</v>
      </c>
      <c r="K21" s="569">
        <v>2.3699999999999999E-2</v>
      </c>
      <c r="L21" s="569">
        <v>8.91</v>
      </c>
      <c r="M21" s="570">
        <v>279</v>
      </c>
      <c r="N21" s="571">
        <v>12</v>
      </c>
      <c r="O21" s="567">
        <v>1.9248000000000001</v>
      </c>
      <c r="P21" s="569">
        <v>0</v>
      </c>
      <c r="Q21" s="571">
        <v>35388</v>
      </c>
      <c r="R21" s="568">
        <v>0</v>
      </c>
      <c r="S21" s="569">
        <v>0</v>
      </c>
      <c r="T21" s="569">
        <v>0</v>
      </c>
      <c r="U21" s="568">
        <v>0</v>
      </c>
      <c r="V21" s="568">
        <v>4</v>
      </c>
      <c r="W21" s="569">
        <v>3.593</v>
      </c>
      <c r="X21" s="569">
        <v>149.65</v>
      </c>
      <c r="Y21" s="753">
        <v>5803</v>
      </c>
      <c r="Z21" s="659" t="s">
        <v>7</v>
      </c>
    </row>
    <row r="22" spans="1:26" s="522" customFormat="1" ht="16.7" customHeight="1">
      <c r="A22" s="565" t="s">
        <v>125</v>
      </c>
      <c r="B22" s="544">
        <f t="shared" si="1"/>
        <v>27</v>
      </c>
      <c r="C22" s="885">
        <f t="shared" si="1"/>
        <v>5.9484000000000004</v>
      </c>
      <c r="D22" s="885">
        <f t="shared" si="1"/>
        <v>1165.21</v>
      </c>
      <c r="E22" s="546">
        <f t="shared" si="1"/>
        <v>519235</v>
      </c>
      <c r="F22" s="566">
        <v>0</v>
      </c>
      <c r="G22" s="567">
        <v>0</v>
      </c>
      <c r="H22" s="567">
        <v>0</v>
      </c>
      <c r="I22" s="568">
        <v>0</v>
      </c>
      <c r="J22" s="566">
        <v>2</v>
      </c>
      <c r="K22" s="569">
        <v>0.49730000000000002</v>
      </c>
      <c r="L22" s="569">
        <v>13.73</v>
      </c>
      <c r="M22" s="570">
        <v>579</v>
      </c>
      <c r="N22" s="571">
        <v>15</v>
      </c>
      <c r="O22" s="567">
        <v>1.3536999999999999</v>
      </c>
      <c r="P22" s="569">
        <v>14.32</v>
      </c>
      <c r="Q22" s="571">
        <v>173946</v>
      </c>
      <c r="R22" s="568">
        <v>9</v>
      </c>
      <c r="S22" s="569">
        <v>4.0860000000000003</v>
      </c>
      <c r="T22" s="569">
        <v>1136.72</v>
      </c>
      <c r="U22" s="568">
        <v>337346</v>
      </c>
      <c r="V22" s="568">
        <v>1</v>
      </c>
      <c r="W22" s="569">
        <v>1.14E-2</v>
      </c>
      <c r="X22" s="569">
        <v>0.44</v>
      </c>
      <c r="Y22" s="753">
        <v>7364</v>
      </c>
      <c r="Z22" s="659" t="s">
        <v>201</v>
      </c>
    </row>
    <row r="23" spans="1:26" s="522" customFormat="1" ht="16.7" customHeight="1">
      <c r="A23" s="565" t="s">
        <v>127</v>
      </c>
      <c r="B23" s="544">
        <f t="shared" si="1"/>
        <v>32</v>
      </c>
      <c r="C23" s="885">
        <f t="shared" si="1"/>
        <v>9.0990000000000002</v>
      </c>
      <c r="D23" s="885">
        <f t="shared" si="1"/>
        <v>984.94</v>
      </c>
      <c r="E23" s="546">
        <f t="shared" si="1"/>
        <v>872637</v>
      </c>
      <c r="F23" s="566">
        <v>0</v>
      </c>
      <c r="G23" s="566">
        <v>0</v>
      </c>
      <c r="H23" s="566">
        <v>0</v>
      </c>
      <c r="I23" s="566">
        <v>0</v>
      </c>
      <c r="J23" s="566">
        <v>8</v>
      </c>
      <c r="K23" s="569">
        <v>2.2307000000000001</v>
      </c>
      <c r="L23" s="569">
        <v>889.08</v>
      </c>
      <c r="M23" s="570">
        <v>96262</v>
      </c>
      <c r="N23" s="571">
        <v>20</v>
      </c>
      <c r="O23" s="567">
        <v>5.0609000000000002</v>
      </c>
      <c r="P23" s="569">
        <v>9.51</v>
      </c>
      <c r="Q23" s="571">
        <v>771447</v>
      </c>
      <c r="R23" s="568">
        <v>3</v>
      </c>
      <c r="S23" s="569">
        <v>1.8073999999999999</v>
      </c>
      <c r="T23" s="569">
        <v>86.35</v>
      </c>
      <c r="U23" s="568">
        <v>4828</v>
      </c>
      <c r="V23" s="568">
        <v>1</v>
      </c>
      <c r="W23" s="569">
        <v>0</v>
      </c>
      <c r="X23" s="569">
        <v>0</v>
      </c>
      <c r="Y23" s="753">
        <v>100</v>
      </c>
      <c r="Z23" s="659" t="s">
        <v>9</v>
      </c>
    </row>
    <row r="24" spans="1:26" s="522" customFormat="1" ht="16.7" customHeight="1">
      <c r="A24" s="565" t="s">
        <v>129</v>
      </c>
      <c r="B24" s="544">
        <f t="shared" si="1"/>
        <v>10</v>
      </c>
      <c r="C24" s="885">
        <f t="shared" si="1"/>
        <v>2.7829000000000002</v>
      </c>
      <c r="D24" s="885">
        <f t="shared" si="1"/>
        <v>223.47</v>
      </c>
      <c r="E24" s="546">
        <f t="shared" si="1"/>
        <v>263548</v>
      </c>
      <c r="F24" s="566">
        <v>0</v>
      </c>
      <c r="G24" s="566">
        <v>0</v>
      </c>
      <c r="H24" s="566">
        <v>0</v>
      </c>
      <c r="I24" s="566">
        <v>0</v>
      </c>
      <c r="J24" s="566">
        <v>1</v>
      </c>
      <c r="K24" s="569">
        <v>1.4852000000000001</v>
      </c>
      <c r="L24" s="569">
        <v>223.47</v>
      </c>
      <c r="M24" s="570">
        <v>12984</v>
      </c>
      <c r="N24" s="571">
        <v>9</v>
      </c>
      <c r="O24" s="567">
        <v>1.2977000000000001</v>
      </c>
      <c r="P24" s="569"/>
      <c r="Q24" s="571">
        <v>250564</v>
      </c>
      <c r="R24" s="568">
        <v>0</v>
      </c>
      <c r="S24" s="569">
        <v>0</v>
      </c>
      <c r="T24" s="569">
        <v>0</v>
      </c>
      <c r="U24" s="568">
        <v>0</v>
      </c>
      <c r="V24" s="568">
        <v>0</v>
      </c>
      <c r="W24" s="569">
        <v>0</v>
      </c>
      <c r="X24" s="569">
        <v>0</v>
      </c>
      <c r="Y24" s="753">
        <v>0</v>
      </c>
      <c r="Z24" s="659" t="s">
        <v>10</v>
      </c>
    </row>
    <row r="25" spans="1:26" s="522" customFormat="1" ht="16.7" customHeight="1">
      <c r="A25" s="565" t="s">
        <v>131</v>
      </c>
      <c r="B25" s="544">
        <f t="shared" si="1"/>
        <v>36</v>
      </c>
      <c r="C25" s="885">
        <f t="shared" si="1"/>
        <v>10.628300000000001</v>
      </c>
      <c r="D25" s="885">
        <f t="shared" si="1"/>
        <v>114.67</v>
      </c>
      <c r="E25" s="546">
        <f t="shared" si="1"/>
        <v>1657026</v>
      </c>
      <c r="F25" s="566">
        <v>0</v>
      </c>
      <c r="G25" s="566">
        <v>0</v>
      </c>
      <c r="H25" s="566">
        <v>0</v>
      </c>
      <c r="I25" s="566">
        <v>0</v>
      </c>
      <c r="J25" s="566">
        <v>1</v>
      </c>
      <c r="K25" s="569">
        <v>3.4000000000000002E-2</v>
      </c>
      <c r="L25" s="569">
        <v>2.37</v>
      </c>
      <c r="M25" s="570">
        <v>144</v>
      </c>
      <c r="N25" s="571">
        <v>33</v>
      </c>
      <c r="O25" s="567">
        <v>10.5303</v>
      </c>
      <c r="P25" s="569">
        <v>112.3</v>
      </c>
      <c r="Q25" s="571">
        <v>1656867</v>
      </c>
      <c r="R25" s="568">
        <v>1</v>
      </c>
      <c r="S25" s="569">
        <v>6.4000000000000001E-2</v>
      </c>
      <c r="T25" s="569">
        <v>0</v>
      </c>
      <c r="U25" s="568">
        <v>0</v>
      </c>
      <c r="V25" s="568">
        <v>1</v>
      </c>
      <c r="W25" s="569">
        <v>0</v>
      </c>
      <c r="X25" s="569">
        <v>0</v>
      </c>
      <c r="Y25" s="753">
        <v>15</v>
      </c>
      <c r="Z25" s="659" t="s">
        <v>256</v>
      </c>
    </row>
    <row r="26" spans="1:26" s="522" customFormat="1" ht="16.7" customHeight="1">
      <c r="A26" s="565" t="s">
        <v>133</v>
      </c>
      <c r="B26" s="544">
        <f t="shared" si="1"/>
        <v>7</v>
      </c>
      <c r="C26" s="885">
        <f t="shared" si="1"/>
        <v>33.088000000000001</v>
      </c>
      <c r="D26" s="885">
        <f t="shared" si="1"/>
        <v>1411.55</v>
      </c>
      <c r="E26" s="546">
        <f t="shared" si="1"/>
        <v>127986</v>
      </c>
      <c r="F26" s="566">
        <v>0</v>
      </c>
      <c r="G26" s="566">
        <v>0</v>
      </c>
      <c r="H26" s="566">
        <v>0</v>
      </c>
      <c r="I26" s="566">
        <v>0</v>
      </c>
      <c r="J26" s="566">
        <v>2</v>
      </c>
      <c r="K26" s="569">
        <v>0.44</v>
      </c>
      <c r="L26" s="569">
        <v>85</v>
      </c>
      <c r="M26" s="570">
        <v>8420</v>
      </c>
      <c r="N26" s="571">
        <v>2</v>
      </c>
      <c r="O26" s="567">
        <v>0.248</v>
      </c>
      <c r="P26" s="569">
        <v>27</v>
      </c>
      <c r="Q26" s="571">
        <v>14575</v>
      </c>
      <c r="R26" s="568">
        <v>3</v>
      </c>
      <c r="S26" s="569">
        <v>32.4</v>
      </c>
      <c r="T26" s="569">
        <v>1299.55</v>
      </c>
      <c r="U26" s="568">
        <v>104991</v>
      </c>
      <c r="V26" s="568">
        <v>0</v>
      </c>
      <c r="W26" s="569">
        <v>0</v>
      </c>
      <c r="X26" s="569">
        <v>0</v>
      </c>
      <c r="Y26" s="753">
        <v>0</v>
      </c>
      <c r="Z26" s="659" t="s">
        <v>12</v>
      </c>
    </row>
    <row r="27" spans="1:26" s="522" customFormat="1" ht="16.7" customHeight="1">
      <c r="A27" s="565" t="s">
        <v>135</v>
      </c>
      <c r="B27" s="544">
        <f t="shared" si="1"/>
        <v>20</v>
      </c>
      <c r="C27" s="885">
        <f t="shared" si="1"/>
        <v>1.9890000000000001</v>
      </c>
      <c r="D27" s="885">
        <f t="shared" si="1"/>
        <v>59.35</v>
      </c>
      <c r="E27" s="546">
        <f t="shared" si="1"/>
        <v>80511</v>
      </c>
      <c r="F27" s="566">
        <v>0</v>
      </c>
      <c r="G27" s="567">
        <v>0</v>
      </c>
      <c r="H27" s="567">
        <v>0</v>
      </c>
      <c r="I27" s="568">
        <v>0</v>
      </c>
      <c r="J27" s="566">
        <v>2</v>
      </c>
      <c r="K27" s="569">
        <v>0</v>
      </c>
      <c r="L27" s="569">
        <v>4.18</v>
      </c>
      <c r="M27" s="570">
        <v>137</v>
      </c>
      <c r="N27" s="571">
        <v>12</v>
      </c>
      <c r="O27" s="567">
        <v>1.3196000000000001</v>
      </c>
      <c r="P27" s="569">
        <v>3.79</v>
      </c>
      <c r="Q27" s="571">
        <v>65720</v>
      </c>
      <c r="R27" s="568">
        <v>3</v>
      </c>
      <c r="S27" s="569">
        <v>0.6694</v>
      </c>
      <c r="T27" s="569">
        <v>51.38</v>
      </c>
      <c r="U27" s="568">
        <v>14255</v>
      </c>
      <c r="V27" s="568">
        <v>3</v>
      </c>
      <c r="W27" s="569">
        <v>0</v>
      </c>
      <c r="X27" s="569">
        <v>0</v>
      </c>
      <c r="Y27" s="753">
        <v>399</v>
      </c>
      <c r="Z27" s="659" t="s">
        <v>401</v>
      </c>
    </row>
    <row r="28" spans="1:26" s="522" customFormat="1" ht="16.7" customHeight="1">
      <c r="A28" s="565" t="s">
        <v>137</v>
      </c>
      <c r="B28" s="544">
        <f t="shared" si="1"/>
        <v>0</v>
      </c>
      <c r="C28" s="885">
        <f t="shared" si="1"/>
        <v>0</v>
      </c>
      <c r="D28" s="885">
        <f t="shared" si="1"/>
        <v>0</v>
      </c>
      <c r="E28" s="546">
        <f t="shared" si="1"/>
        <v>0</v>
      </c>
      <c r="F28" s="566">
        <v>0</v>
      </c>
      <c r="G28" s="566">
        <v>0</v>
      </c>
      <c r="H28" s="566">
        <v>0</v>
      </c>
      <c r="I28" s="566">
        <v>0</v>
      </c>
      <c r="J28" s="566">
        <v>0</v>
      </c>
      <c r="K28" s="569">
        <v>0</v>
      </c>
      <c r="L28" s="569">
        <v>0</v>
      </c>
      <c r="M28" s="570">
        <v>0</v>
      </c>
      <c r="N28" s="571">
        <v>0</v>
      </c>
      <c r="O28" s="567">
        <v>0</v>
      </c>
      <c r="P28" s="569">
        <v>0</v>
      </c>
      <c r="Q28" s="571">
        <v>0</v>
      </c>
      <c r="R28" s="568">
        <v>0</v>
      </c>
      <c r="S28" s="569">
        <v>0</v>
      </c>
      <c r="T28" s="569">
        <v>0</v>
      </c>
      <c r="U28" s="568">
        <v>0</v>
      </c>
      <c r="V28" s="568">
        <v>0</v>
      </c>
      <c r="W28" s="569">
        <v>0</v>
      </c>
      <c r="X28" s="569">
        <v>0</v>
      </c>
      <c r="Y28" s="753">
        <v>0</v>
      </c>
      <c r="Z28" s="659" t="s">
        <v>14</v>
      </c>
    </row>
    <row r="29" spans="1:26" s="522" customFormat="1" ht="16.7" customHeight="1">
      <c r="A29" s="565" t="s">
        <v>139</v>
      </c>
      <c r="B29" s="544">
        <f t="shared" si="1"/>
        <v>10</v>
      </c>
      <c r="C29" s="885">
        <f t="shared" si="1"/>
        <v>1.2077</v>
      </c>
      <c r="D29" s="885">
        <f t="shared" si="1"/>
        <v>139.24</v>
      </c>
      <c r="E29" s="546">
        <f t="shared" si="1"/>
        <v>63244</v>
      </c>
      <c r="F29" s="566">
        <v>0</v>
      </c>
      <c r="G29" s="566">
        <v>0</v>
      </c>
      <c r="H29" s="566">
        <v>0</v>
      </c>
      <c r="I29" s="566">
        <v>0</v>
      </c>
      <c r="J29" s="566">
        <v>2</v>
      </c>
      <c r="K29" s="569">
        <v>0.53669999999999995</v>
      </c>
      <c r="L29" s="569">
        <v>83.4</v>
      </c>
      <c r="M29" s="570">
        <v>4357</v>
      </c>
      <c r="N29" s="571">
        <v>1</v>
      </c>
      <c r="O29" s="567">
        <v>0.1111</v>
      </c>
      <c r="P29" s="569">
        <v>0</v>
      </c>
      <c r="Q29" s="571">
        <v>5800</v>
      </c>
      <c r="R29" s="568">
        <v>2</v>
      </c>
      <c r="S29" s="569">
        <v>0.4476</v>
      </c>
      <c r="T29" s="569">
        <v>40.840000000000003</v>
      </c>
      <c r="U29" s="568">
        <v>22616</v>
      </c>
      <c r="V29" s="568">
        <v>5</v>
      </c>
      <c r="W29" s="569">
        <v>0.1123</v>
      </c>
      <c r="X29" s="569">
        <v>15</v>
      </c>
      <c r="Y29" s="753">
        <v>30471</v>
      </c>
      <c r="Z29" s="659" t="s">
        <v>15</v>
      </c>
    </row>
    <row r="30" spans="1:26" s="522" customFormat="1" ht="16.7" customHeight="1">
      <c r="A30" s="565" t="s">
        <v>141</v>
      </c>
      <c r="B30" s="544">
        <f t="shared" si="1"/>
        <v>15</v>
      </c>
      <c r="C30" s="885">
        <f t="shared" si="1"/>
        <v>20.598099999999999</v>
      </c>
      <c r="D30" s="885">
        <f t="shared" si="1"/>
        <v>2645.54</v>
      </c>
      <c r="E30" s="546">
        <f t="shared" si="1"/>
        <v>450215</v>
      </c>
      <c r="F30" s="566">
        <v>0</v>
      </c>
      <c r="G30" s="566">
        <v>0</v>
      </c>
      <c r="H30" s="566">
        <v>0</v>
      </c>
      <c r="I30" s="566">
        <v>0</v>
      </c>
      <c r="J30" s="566">
        <v>0</v>
      </c>
      <c r="K30" s="569">
        <v>0</v>
      </c>
      <c r="L30" s="569">
        <v>0</v>
      </c>
      <c r="M30" s="570">
        <v>0</v>
      </c>
      <c r="N30" s="571">
        <v>3</v>
      </c>
      <c r="O30" s="567">
        <v>0.59809999999999997</v>
      </c>
      <c r="P30" s="569">
        <v>60.74</v>
      </c>
      <c r="Q30" s="571">
        <v>44828</v>
      </c>
      <c r="R30" s="568">
        <v>2</v>
      </c>
      <c r="S30" s="569">
        <v>20</v>
      </c>
      <c r="T30" s="569">
        <v>2584.8000000000002</v>
      </c>
      <c r="U30" s="568">
        <v>399940</v>
      </c>
      <c r="V30" s="568">
        <v>10</v>
      </c>
      <c r="W30" s="569">
        <v>0</v>
      </c>
      <c r="X30" s="569">
        <v>0</v>
      </c>
      <c r="Y30" s="753">
        <v>5447</v>
      </c>
      <c r="Z30" s="659" t="s">
        <v>16</v>
      </c>
    </row>
    <row r="31" spans="1:26" s="522" customFormat="1" ht="16.7" customHeight="1">
      <c r="A31" s="565" t="s">
        <v>143</v>
      </c>
      <c r="B31" s="544">
        <f t="shared" si="1"/>
        <v>36</v>
      </c>
      <c r="C31" s="885">
        <f t="shared" si="1"/>
        <v>8.2348999999999997</v>
      </c>
      <c r="D31" s="885">
        <f t="shared" si="1"/>
        <v>60.89</v>
      </c>
      <c r="E31" s="546">
        <f t="shared" si="1"/>
        <v>351419</v>
      </c>
      <c r="F31" s="566">
        <v>0</v>
      </c>
      <c r="G31" s="566">
        <v>0</v>
      </c>
      <c r="H31" s="566">
        <v>0</v>
      </c>
      <c r="I31" s="566">
        <v>0</v>
      </c>
      <c r="J31" s="566">
        <v>3</v>
      </c>
      <c r="K31" s="569">
        <v>3.3618000000000001</v>
      </c>
      <c r="L31" s="569">
        <v>58.08</v>
      </c>
      <c r="M31" s="570">
        <v>492</v>
      </c>
      <c r="N31" s="571">
        <v>30</v>
      </c>
      <c r="O31" s="567">
        <v>2.4476</v>
      </c>
      <c r="P31" s="569">
        <v>0</v>
      </c>
      <c r="Q31" s="571">
        <v>332195</v>
      </c>
      <c r="R31" s="568">
        <v>1</v>
      </c>
      <c r="S31" s="569">
        <v>2.4255</v>
      </c>
      <c r="T31" s="569">
        <v>0</v>
      </c>
      <c r="U31" s="568">
        <v>18565</v>
      </c>
      <c r="V31" s="568">
        <v>2</v>
      </c>
      <c r="W31" s="568">
        <v>0</v>
      </c>
      <c r="X31" s="569">
        <v>2.81</v>
      </c>
      <c r="Y31" s="753">
        <v>167</v>
      </c>
      <c r="Z31" s="659" t="s">
        <v>405</v>
      </c>
    </row>
    <row r="32" spans="1:26" s="522" customFormat="1" ht="16.7" customHeight="1">
      <c r="A32" s="565" t="s">
        <v>145</v>
      </c>
      <c r="B32" s="544">
        <f t="shared" ref="B32:E38" si="2">SUM(F32,J32,N32,R32,V32)</f>
        <v>4</v>
      </c>
      <c r="C32" s="885">
        <f t="shared" si="2"/>
        <v>2.7757999999999998</v>
      </c>
      <c r="D32" s="885">
        <f t="shared" si="2"/>
        <v>93.57</v>
      </c>
      <c r="E32" s="546">
        <f t="shared" si="2"/>
        <v>481019</v>
      </c>
      <c r="F32" s="566">
        <v>0</v>
      </c>
      <c r="G32" s="566">
        <v>0</v>
      </c>
      <c r="H32" s="566">
        <v>0</v>
      </c>
      <c r="I32" s="566">
        <v>0</v>
      </c>
      <c r="J32" s="566">
        <v>0</v>
      </c>
      <c r="K32" s="569">
        <v>0</v>
      </c>
      <c r="L32" s="569">
        <v>0</v>
      </c>
      <c r="M32" s="570">
        <v>0</v>
      </c>
      <c r="N32" s="571">
        <v>4</v>
      </c>
      <c r="O32" s="567">
        <v>2.7757999999999998</v>
      </c>
      <c r="P32" s="569">
        <v>93.57</v>
      </c>
      <c r="Q32" s="571">
        <v>481019</v>
      </c>
      <c r="R32" s="568">
        <v>0</v>
      </c>
      <c r="S32" s="569">
        <v>0</v>
      </c>
      <c r="T32" s="569">
        <v>0</v>
      </c>
      <c r="U32" s="568">
        <v>0</v>
      </c>
      <c r="V32" s="568">
        <v>0</v>
      </c>
      <c r="W32" s="569">
        <v>0</v>
      </c>
      <c r="X32" s="569">
        <v>0</v>
      </c>
      <c r="Y32" s="753">
        <v>0</v>
      </c>
      <c r="Z32" s="659" t="s">
        <v>18</v>
      </c>
    </row>
    <row r="33" spans="1:26" s="522" customFormat="1" ht="16.7" customHeight="1">
      <c r="A33" s="565" t="s">
        <v>147</v>
      </c>
      <c r="B33" s="544">
        <f t="shared" si="2"/>
        <v>22</v>
      </c>
      <c r="C33" s="885">
        <f t="shared" si="2"/>
        <v>1.7214</v>
      </c>
      <c r="D33" s="885">
        <f t="shared" si="2"/>
        <v>57.76</v>
      </c>
      <c r="E33" s="546">
        <f t="shared" si="2"/>
        <v>98322</v>
      </c>
      <c r="F33" s="566">
        <v>0</v>
      </c>
      <c r="G33" s="566">
        <v>0</v>
      </c>
      <c r="H33" s="566">
        <v>0</v>
      </c>
      <c r="I33" s="566">
        <v>0</v>
      </c>
      <c r="J33" s="566">
        <v>3</v>
      </c>
      <c r="K33" s="569">
        <v>3.8800000000000001E-2</v>
      </c>
      <c r="L33" s="569">
        <v>23.89</v>
      </c>
      <c r="M33" s="570">
        <v>2234</v>
      </c>
      <c r="N33" s="571">
        <v>17</v>
      </c>
      <c r="O33" s="567">
        <v>1.6366000000000001</v>
      </c>
      <c r="P33" s="569">
        <v>33.869999999999997</v>
      </c>
      <c r="Q33" s="571">
        <v>95736</v>
      </c>
      <c r="R33" s="568">
        <v>1</v>
      </c>
      <c r="S33" s="569">
        <v>4.5999999999999999E-2</v>
      </c>
      <c r="T33" s="569">
        <v>0</v>
      </c>
      <c r="U33" s="568">
        <v>352</v>
      </c>
      <c r="V33" s="568">
        <v>1</v>
      </c>
      <c r="W33" s="568">
        <v>0</v>
      </c>
      <c r="X33" s="569">
        <v>0</v>
      </c>
      <c r="Y33" s="753">
        <v>0</v>
      </c>
      <c r="Z33" s="659" t="s">
        <v>19</v>
      </c>
    </row>
    <row r="34" spans="1:26" s="522" customFormat="1" ht="16.7" customHeight="1">
      <c r="A34" s="565" t="s">
        <v>149</v>
      </c>
      <c r="B34" s="544">
        <f t="shared" si="2"/>
        <v>8</v>
      </c>
      <c r="C34" s="885">
        <f t="shared" si="2"/>
        <v>1.17</v>
      </c>
      <c r="D34" s="885">
        <f t="shared" si="2"/>
        <v>33.799999999999997</v>
      </c>
      <c r="E34" s="546">
        <f>SUM(I34,M34,Q34,U34,Y34)</f>
        <v>61885</v>
      </c>
      <c r="F34" s="566">
        <v>0</v>
      </c>
      <c r="G34" s="567">
        <v>0</v>
      </c>
      <c r="H34" s="567">
        <v>0</v>
      </c>
      <c r="I34" s="568">
        <v>0</v>
      </c>
      <c r="J34" s="566">
        <v>2</v>
      </c>
      <c r="K34" s="569">
        <v>7.0000000000000007E-2</v>
      </c>
      <c r="L34" s="569">
        <v>7</v>
      </c>
      <c r="M34" s="570">
        <v>960</v>
      </c>
      <c r="N34" s="571">
        <v>1</v>
      </c>
      <c r="O34" s="567">
        <v>0.46</v>
      </c>
      <c r="P34" s="569">
        <v>0</v>
      </c>
      <c r="Q34" s="571">
        <v>24055</v>
      </c>
      <c r="R34" s="568">
        <v>5</v>
      </c>
      <c r="S34" s="569">
        <v>0.64</v>
      </c>
      <c r="T34" s="569">
        <v>26.8</v>
      </c>
      <c r="U34" s="568">
        <v>36870</v>
      </c>
      <c r="V34" s="568">
        <v>0</v>
      </c>
      <c r="W34" s="568">
        <v>0</v>
      </c>
      <c r="X34" s="569">
        <v>0</v>
      </c>
      <c r="Y34" s="753">
        <v>0</v>
      </c>
      <c r="Z34" s="659" t="s">
        <v>203</v>
      </c>
    </row>
    <row r="35" spans="1:26" s="522" customFormat="1" ht="16.7" customHeight="1">
      <c r="A35" s="565" t="s">
        <v>151</v>
      </c>
      <c r="B35" s="544">
        <f t="shared" si="2"/>
        <v>15</v>
      </c>
      <c r="C35" s="885">
        <f t="shared" si="2"/>
        <v>9.1250999999999998</v>
      </c>
      <c r="D35" s="885">
        <f>SUM(H35,L35,P35,T35,X35)</f>
        <v>1031.33</v>
      </c>
      <c r="E35" s="546">
        <f>SUM(I35,M35,Q35,U35,Y35)</f>
        <v>28280</v>
      </c>
      <c r="F35" s="566">
        <v>0</v>
      </c>
      <c r="G35" s="567">
        <v>0</v>
      </c>
      <c r="H35" s="567">
        <v>0</v>
      </c>
      <c r="I35" s="568">
        <v>0</v>
      </c>
      <c r="J35" s="566">
        <v>6</v>
      </c>
      <c r="K35" s="569">
        <v>5.1772999999999998</v>
      </c>
      <c r="L35" s="569">
        <v>612.37</v>
      </c>
      <c r="M35" s="570">
        <v>14637</v>
      </c>
      <c r="N35" s="571">
        <v>4</v>
      </c>
      <c r="O35" s="567">
        <v>1.5803</v>
      </c>
      <c r="P35" s="569">
        <v>26.26</v>
      </c>
      <c r="Q35" s="571">
        <v>227</v>
      </c>
      <c r="R35" s="568">
        <v>5</v>
      </c>
      <c r="S35" s="569">
        <v>2.3675000000000002</v>
      </c>
      <c r="T35" s="569">
        <v>392.7</v>
      </c>
      <c r="U35" s="568">
        <v>13416</v>
      </c>
      <c r="V35" s="568">
        <v>0</v>
      </c>
      <c r="W35" s="568">
        <v>0</v>
      </c>
      <c r="X35" s="569">
        <v>0</v>
      </c>
      <c r="Y35" s="753">
        <v>0</v>
      </c>
      <c r="Z35" s="659" t="s">
        <v>21</v>
      </c>
    </row>
    <row r="36" spans="1:26" s="522" customFormat="1" ht="16.7" customHeight="1">
      <c r="A36" s="565" t="s">
        <v>153</v>
      </c>
      <c r="B36" s="544">
        <f t="shared" si="2"/>
        <v>32</v>
      </c>
      <c r="C36" s="885">
        <f t="shared" si="2"/>
        <v>3.3069999999999999</v>
      </c>
      <c r="D36" s="885">
        <f>SUM(H36,L36,P36,T36,X36)</f>
        <v>221.51999999999998</v>
      </c>
      <c r="E36" s="546">
        <f>SUM(I36,M36,Q36,U36,Y36)</f>
        <v>180298</v>
      </c>
      <c r="F36" s="566">
        <v>0</v>
      </c>
      <c r="G36" s="567">
        <v>0</v>
      </c>
      <c r="H36" s="567">
        <v>0</v>
      </c>
      <c r="I36" s="568">
        <v>0</v>
      </c>
      <c r="J36" s="566">
        <v>6</v>
      </c>
      <c r="K36" s="569">
        <v>0.246</v>
      </c>
      <c r="L36" s="569">
        <v>45.76</v>
      </c>
      <c r="M36" s="570">
        <v>1399</v>
      </c>
      <c r="N36" s="571">
        <v>19</v>
      </c>
      <c r="O36" s="567">
        <v>1.67</v>
      </c>
      <c r="P36" s="569">
        <v>15.32</v>
      </c>
      <c r="Q36" s="571">
        <v>85455</v>
      </c>
      <c r="R36" s="568">
        <v>4</v>
      </c>
      <c r="S36" s="569">
        <v>0.96499999999999997</v>
      </c>
      <c r="T36" s="569">
        <v>160.44</v>
      </c>
      <c r="U36" s="568">
        <v>9037</v>
      </c>
      <c r="V36" s="568">
        <v>3</v>
      </c>
      <c r="W36" s="569">
        <v>0.42599999999999999</v>
      </c>
      <c r="X36" s="569">
        <v>0</v>
      </c>
      <c r="Y36" s="753">
        <v>84407</v>
      </c>
      <c r="Z36" s="659" t="s">
        <v>204</v>
      </c>
    </row>
    <row r="37" spans="1:26" s="522" customFormat="1" ht="16.7" customHeight="1">
      <c r="A37" s="565" t="s">
        <v>155</v>
      </c>
      <c r="B37" s="544">
        <f t="shared" si="2"/>
        <v>15</v>
      </c>
      <c r="C37" s="885">
        <f t="shared" si="2"/>
        <v>1.4948999999999999</v>
      </c>
      <c r="D37" s="885">
        <f>SUM(H37,L37,P37,T37,X37)</f>
        <v>4.67</v>
      </c>
      <c r="E37" s="546">
        <f>SUM(I37,M37,Q37,U37,Y37)</f>
        <v>200393</v>
      </c>
      <c r="F37" s="566">
        <v>0</v>
      </c>
      <c r="G37" s="567">
        <v>0</v>
      </c>
      <c r="H37" s="567">
        <v>0</v>
      </c>
      <c r="I37" s="568">
        <v>0</v>
      </c>
      <c r="J37" s="566">
        <v>0</v>
      </c>
      <c r="K37" s="569">
        <v>0</v>
      </c>
      <c r="L37" s="569">
        <v>0</v>
      </c>
      <c r="M37" s="570">
        <v>0</v>
      </c>
      <c r="N37" s="571">
        <v>13</v>
      </c>
      <c r="O37" s="567">
        <v>1.4948999999999999</v>
      </c>
      <c r="P37" s="569">
        <v>4.67</v>
      </c>
      <c r="Q37" s="571">
        <v>200298</v>
      </c>
      <c r="R37" s="568">
        <v>0</v>
      </c>
      <c r="S37" s="569">
        <v>0</v>
      </c>
      <c r="T37" s="569">
        <v>0</v>
      </c>
      <c r="U37" s="568">
        <v>0</v>
      </c>
      <c r="V37" s="568">
        <v>2</v>
      </c>
      <c r="W37" s="569">
        <v>0</v>
      </c>
      <c r="X37" s="569">
        <v>0</v>
      </c>
      <c r="Y37" s="753">
        <v>95</v>
      </c>
      <c r="Z37" s="659" t="s">
        <v>23</v>
      </c>
    </row>
    <row r="38" spans="1:26" s="522" customFormat="1" ht="16.7" customHeight="1" thickBot="1">
      <c r="A38" s="749" t="s">
        <v>157</v>
      </c>
      <c r="B38" s="821">
        <f t="shared" si="2"/>
        <v>0</v>
      </c>
      <c r="C38" s="886">
        <f t="shared" si="2"/>
        <v>0</v>
      </c>
      <c r="D38" s="886">
        <f>SUM(H38,L38,P38,T38,X38)</f>
        <v>0</v>
      </c>
      <c r="E38" s="754">
        <f>SUM(I38,M38,Q38,U38,Y38)</f>
        <v>0</v>
      </c>
      <c r="F38" s="822">
        <v>0</v>
      </c>
      <c r="G38" s="823">
        <v>0</v>
      </c>
      <c r="H38" s="823">
        <v>0</v>
      </c>
      <c r="I38" s="824">
        <v>0</v>
      </c>
      <c r="J38" s="822">
        <v>0</v>
      </c>
      <c r="K38" s="824">
        <v>0</v>
      </c>
      <c r="L38" s="824">
        <v>0</v>
      </c>
      <c r="M38" s="824">
        <v>0</v>
      </c>
      <c r="N38" s="824"/>
      <c r="O38" s="823">
        <v>0</v>
      </c>
      <c r="P38" s="823">
        <v>0</v>
      </c>
      <c r="Q38" s="823">
        <v>0</v>
      </c>
      <c r="R38" s="823">
        <v>0</v>
      </c>
      <c r="S38" s="823">
        <v>0</v>
      </c>
      <c r="T38" s="823">
        <v>0</v>
      </c>
      <c r="U38" s="823">
        <v>0</v>
      </c>
      <c r="V38" s="823">
        <v>0</v>
      </c>
      <c r="W38" s="823">
        <v>0</v>
      </c>
      <c r="X38" s="823">
        <v>0</v>
      </c>
      <c r="Y38" s="825">
        <v>0</v>
      </c>
      <c r="Z38" s="887" t="s">
        <v>24</v>
      </c>
    </row>
    <row r="39" spans="1:26" s="528" customFormat="1" ht="11.85" customHeight="1">
      <c r="A39" s="528" t="s">
        <v>449</v>
      </c>
      <c r="B39" s="572"/>
      <c r="E39" s="527"/>
      <c r="F39" s="573"/>
      <c r="I39" s="574"/>
      <c r="J39" s="575"/>
      <c r="M39" s="575"/>
      <c r="N39" s="576"/>
      <c r="O39" s="577"/>
      <c r="P39" s="577"/>
      <c r="Q39" s="527"/>
      <c r="R39" s="578"/>
      <c r="U39" s="578"/>
      <c r="V39" s="578"/>
      <c r="Z39" s="21" t="s">
        <v>497</v>
      </c>
    </row>
    <row r="40" spans="1:26" s="522" customFormat="1" ht="11.85" customHeight="1">
      <c r="A40" s="529" t="s">
        <v>443</v>
      </c>
      <c r="B40" s="572"/>
      <c r="C40" s="523"/>
      <c r="D40" s="523"/>
      <c r="E40" s="579"/>
      <c r="F40" s="580"/>
      <c r="I40" s="581"/>
      <c r="J40" s="582"/>
      <c r="M40" s="582"/>
      <c r="N40" s="583"/>
      <c r="O40" s="584"/>
      <c r="P40" s="584"/>
    </row>
    <row r="41" spans="1:26" s="522" customFormat="1" ht="11.85" customHeight="1">
      <c r="A41" s="585" t="s">
        <v>437</v>
      </c>
      <c r="B41" s="572"/>
      <c r="C41" s="523"/>
      <c r="D41" s="523"/>
      <c r="E41" s="579"/>
      <c r="F41" s="580"/>
      <c r="I41" s="581"/>
      <c r="J41" s="582"/>
      <c r="M41" s="582"/>
      <c r="N41" s="583"/>
      <c r="O41" s="584"/>
      <c r="P41" s="584"/>
    </row>
    <row r="42" spans="1:26" s="522" customFormat="1" ht="11.25">
      <c r="A42" s="523"/>
      <c r="B42" s="523"/>
      <c r="C42" s="523"/>
      <c r="D42" s="523"/>
      <c r="E42" s="523"/>
      <c r="F42" s="580"/>
      <c r="I42" s="581"/>
      <c r="J42" s="582"/>
      <c r="M42" s="582"/>
      <c r="N42" s="583"/>
      <c r="O42" s="584"/>
      <c r="P42" s="584"/>
    </row>
    <row r="43" spans="1:26" s="522" customFormat="1" ht="11.25">
      <c r="A43" s="523"/>
      <c r="B43" s="523"/>
      <c r="C43" s="523"/>
      <c r="D43" s="523"/>
      <c r="E43" s="523"/>
      <c r="F43" s="580"/>
      <c r="I43" s="581"/>
      <c r="J43" s="582"/>
      <c r="M43" s="582"/>
      <c r="N43" s="583"/>
      <c r="O43" s="584"/>
      <c r="P43" s="584"/>
    </row>
    <row r="44" spans="1:26" s="522" customFormat="1" ht="11.25">
      <c r="A44" s="523"/>
      <c r="B44" s="523"/>
      <c r="C44" s="523"/>
      <c r="D44" s="523"/>
      <c r="E44" s="523"/>
      <c r="F44" s="580"/>
      <c r="I44" s="581"/>
      <c r="J44" s="582"/>
      <c r="M44" s="582"/>
      <c r="N44" s="583"/>
      <c r="O44" s="584"/>
      <c r="P44" s="584"/>
    </row>
    <row r="45" spans="1:26" s="522" customFormat="1" ht="11.25">
      <c r="A45" s="523"/>
      <c r="B45" s="523"/>
      <c r="C45" s="523"/>
      <c r="D45" s="523"/>
      <c r="E45" s="523"/>
      <c r="F45" s="580"/>
      <c r="I45" s="581"/>
      <c r="J45" s="582"/>
      <c r="M45" s="582"/>
      <c r="N45" s="583"/>
      <c r="O45" s="584"/>
      <c r="P45" s="584"/>
    </row>
    <row r="46" spans="1:26" s="522" customFormat="1" ht="11.25">
      <c r="A46" s="523"/>
      <c r="B46" s="523"/>
      <c r="C46" s="523"/>
      <c r="D46" s="523"/>
      <c r="E46" s="523"/>
      <c r="F46" s="580"/>
      <c r="I46" s="581"/>
      <c r="J46" s="582"/>
      <c r="M46" s="582"/>
      <c r="N46" s="583"/>
      <c r="O46" s="584"/>
      <c r="P46" s="584"/>
    </row>
    <row r="47" spans="1:26" s="522" customFormat="1" ht="11.25">
      <c r="A47" s="523"/>
      <c r="B47" s="523"/>
      <c r="C47" s="523"/>
      <c r="D47" s="523"/>
      <c r="E47" s="523"/>
      <c r="F47" s="580"/>
      <c r="I47" s="581"/>
      <c r="J47" s="582"/>
      <c r="M47" s="582"/>
      <c r="N47" s="583"/>
      <c r="O47" s="584"/>
      <c r="P47" s="584"/>
    </row>
    <row r="48" spans="1:26" s="522" customFormat="1" ht="11.25">
      <c r="A48" s="523"/>
      <c r="B48" s="523"/>
      <c r="C48" s="523"/>
      <c r="D48" s="523"/>
      <c r="E48" s="523"/>
      <c r="F48" s="580"/>
      <c r="I48" s="581"/>
      <c r="J48" s="582"/>
      <c r="M48" s="582"/>
      <c r="N48" s="583"/>
      <c r="O48" s="584"/>
      <c r="P48" s="584"/>
    </row>
    <row r="49" spans="1:16" s="522" customFormat="1" ht="11.25">
      <c r="A49" s="523"/>
      <c r="B49" s="523"/>
      <c r="C49" s="523"/>
      <c r="D49" s="523"/>
      <c r="E49" s="523"/>
      <c r="F49" s="580"/>
      <c r="I49" s="581"/>
      <c r="J49" s="582"/>
      <c r="M49" s="582"/>
      <c r="N49" s="583"/>
      <c r="O49" s="584"/>
      <c r="P49" s="584"/>
    </row>
    <row r="50" spans="1:16" s="522" customFormat="1" ht="11.25">
      <c r="A50" s="523"/>
      <c r="B50" s="523"/>
      <c r="C50" s="523"/>
      <c r="D50" s="523"/>
      <c r="E50" s="523"/>
      <c r="F50" s="580"/>
      <c r="I50" s="581"/>
      <c r="J50" s="582"/>
      <c r="M50" s="582"/>
      <c r="N50" s="583"/>
      <c r="O50" s="584"/>
      <c r="P50" s="584"/>
    </row>
    <row r="51" spans="1:16" s="522" customFormat="1" ht="11.25">
      <c r="A51" s="523"/>
      <c r="B51" s="523"/>
      <c r="C51" s="523"/>
      <c r="D51" s="523"/>
      <c r="E51" s="523"/>
      <c r="F51" s="580"/>
      <c r="I51" s="581"/>
      <c r="J51" s="582"/>
      <c r="M51" s="582"/>
      <c r="N51" s="583"/>
      <c r="O51" s="584"/>
      <c r="P51" s="584"/>
    </row>
    <row r="52" spans="1:16" s="522" customFormat="1" ht="11.25">
      <c r="A52" s="523"/>
      <c r="B52" s="523"/>
      <c r="C52" s="523"/>
      <c r="D52" s="523"/>
      <c r="E52" s="523"/>
      <c r="F52" s="580"/>
      <c r="I52" s="581"/>
      <c r="J52" s="582"/>
      <c r="M52" s="582"/>
      <c r="N52" s="583"/>
      <c r="O52" s="584"/>
      <c r="P52" s="584"/>
    </row>
    <row r="53" spans="1:16" s="522" customFormat="1" ht="11.25">
      <c r="A53" s="523"/>
      <c r="B53" s="523"/>
      <c r="C53" s="523"/>
      <c r="D53" s="523"/>
      <c r="E53" s="523"/>
      <c r="F53" s="580"/>
      <c r="I53" s="581"/>
      <c r="J53" s="582"/>
      <c r="M53" s="582"/>
      <c r="N53" s="583"/>
      <c r="O53" s="584"/>
      <c r="P53" s="584"/>
    </row>
    <row r="54" spans="1:16" s="522" customFormat="1" ht="11.25">
      <c r="A54" s="523"/>
      <c r="B54" s="523"/>
      <c r="C54" s="523"/>
      <c r="D54" s="523"/>
      <c r="E54" s="523"/>
      <c r="F54" s="580"/>
      <c r="I54" s="581"/>
      <c r="J54" s="582"/>
      <c r="M54" s="582"/>
      <c r="N54" s="583"/>
      <c r="O54" s="584"/>
      <c r="P54" s="584"/>
    </row>
    <row r="55" spans="1:16" s="522" customFormat="1" ht="11.25">
      <c r="A55" s="523"/>
      <c r="B55" s="523"/>
      <c r="C55" s="523"/>
      <c r="D55" s="523"/>
      <c r="E55" s="523"/>
      <c r="F55" s="580"/>
      <c r="I55" s="581"/>
      <c r="J55" s="582"/>
      <c r="M55" s="582"/>
      <c r="N55" s="583"/>
      <c r="O55" s="584"/>
      <c r="P55" s="584"/>
    </row>
    <row r="56" spans="1:16" s="522" customFormat="1" ht="11.25">
      <c r="A56" s="523"/>
      <c r="B56" s="523"/>
      <c r="C56" s="523"/>
      <c r="D56" s="523"/>
      <c r="E56" s="523"/>
      <c r="F56" s="580"/>
      <c r="I56" s="581"/>
      <c r="J56" s="582"/>
      <c r="M56" s="582"/>
      <c r="N56" s="583"/>
      <c r="O56" s="584"/>
      <c r="P56" s="584"/>
    </row>
    <row r="57" spans="1:16" s="522" customFormat="1" ht="11.25">
      <c r="A57" s="523"/>
      <c r="B57" s="523"/>
      <c r="C57" s="523"/>
      <c r="D57" s="523"/>
      <c r="E57" s="523"/>
      <c r="F57" s="580"/>
      <c r="I57" s="581"/>
      <c r="J57" s="582"/>
      <c r="M57" s="582"/>
      <c r="N57" s="583"/>
      <c r="O57" s="584"/>
      <c r="P57" s="584"/>
    </row>
    <row r="58" spans="1:16" s="522" customFormat="1" ht="11.25">
      <c r="A58" s="523"/>
      <c r="B58" s="523"/>
      <c r="C58" s="523"/>
      <c r="D58" s="523"/>
      <c r="E58" s="523"/>
      <c r="F58" s="580"/>
      <c r="I58" s="581"/>
      <c r="J58" s="582"/>
      <c r="M58" s="582"/>
      <c r="N58" s="583"/>
      <c r="O58" s="584"/>
      <c r="P58" s="584"/>
    </row>
    <row r="59" spans="1:16" s="522" customFormat="1" ht="11.25">
      <c r="A59" s="523"/>
      <c r="B59" s="523"/>
      <c r="C59" s="523"/>
      <c r="D59" s="523"/>
      <c r="E59" s="523"/>
      <c r="F59" s="580"/>
      <c r="I59" s="581"/>
      <c r="J59" s="582"/>
      <c r="M59" s="582"/>
      <c r="N59" s="583"/>
      <c r="O59" s="584"/>
      <c r="P59" s="584"/>
    </row>
    <row r="60" spans="1:16" s="522" customFormat="1" ht="11.25">
      <c r="A60" s="523"/>
      <c r="B60" s="523"/>
      <c r="C60" s="523"/>
      <c r="D60" s="523"/>
      <c r="E60" s="523"/>
      <c r="F60" s="580"/>
      <c r="I60" s="581"/>
      <c r="J60" s="582"/>
      <c r="M60" s="582"/>
      <c r="N60" s="583"/>
      <c r="O60" s="584"/>
      <c r="P60" s="584"/>
    </row>
    <row r="61" spans="1:16" s="522" customFormat="1" ht="11.25">
      <c r="A61" s="523"/>
      <c r="B61" s="523"/>
      <c r="C61" s="523"/>
      <c r="D61" s="523"/>
      <c r="E61" s="523"/>
      <c r="F61" s="580"/>
      <c r="I61" s="581"/>
      <c r="J61" s="582"/>
      <c r="M61" s="582"/>
      <c r="N61" s="583"/>
      <c r="O61" s="584"/>
      <c r="P61" s="584"/>
    </row>
    <row r="62" spans="1:16" s="522" customFormat="1" ht="11.25">
      <c r="A62" s="523"/>
      <c r="B62" s="523"/>
      <c r="C62" s="523"/>
      <c r="D62" s="523"/>
      <c r="E62" s="523"/>
      <c r="F62" s="580"/>
      <c r="I62" s="581"/>
      <c r="J62" s="582"/>
      <c r="M62" s="582"/>
      <c r="N62" s="583"/>
      <c r="O62" s="584"/>
      <c r="P62" s="584"/>
    </row>
    <row r="63" spans="1:16" s="522" customFormat="1" ht="11.25">
      <c r="A63" s="523"/>
      <c r="B63" s="523"/>
      <c r="C63" s="523"/>
      <c r="D63" s="523"/>
      <c r="E63" s="523"/>
      <c r="F63" s="580"/>
      <c r="I63" s="581"/>
      <c r="J63" s="582"/>
      <c r="M63" s="582"/>
      <c r="N63" s="583"/>
      <c r="O63" s="584"/>
      <c r="P63" s="584"/>
    </row>
    <row r="64" spans="1:16" s="522" customFormat="1" ht="11.25">
      <c r="A64" s="523"/>
      <c r="B64" s="523"/>
      <c r="C64" s="523"/>
      <c r="D64" s="523"/>
      <c r="E64" s="523"/>
      <c r="F64" s="580"/>
      <c r="I64" s="581"/>
      <c r="J64" s="582"/>
      <c r="M64" s="582"/>
      <c r="N64" s="583"/>
      <c r="O64" s="584"/>
      <c r="P64" s="584"/>
    </row>
    <row r="65" spans="1:16" s="522" customFormat="1" ht="11.25">
      <c r="A65" s="523"/>
      <c r="B65" s="523"/>
      <c r="C65" s="523"/>
      <c r="D65" s="523"/>
      <c r="E65" s="523"/>
      <c r="F65" s="580"/>
      <c r="I65" s="581"/>
      <c r="J65" s="582"/>
      <c r="M65" s="582"/>
      <c r="N65" s="583"/>
      <c r="O65" s="584"/>
      <c r="P65" s="584"/>
    </row>
    <row r="66" spans="1:16" s="522" customFormat="1" ht="11.25">
      <c r="A66" s="523"/>
      <c r="B66" s="523"/>
      <c r="C66" s="523"/>
      <c r="D66" s="523"/>
      <c r="E66" s="523"/>
      <c r="F66" s="580"/>
      <c r="I66" s="581"/>
      <c r="J66" s="582"/>
      <c r="M66" s="582"/>
      <c r="N66" s="583"/>
      <c r="O66" s="584"/>
      <c r="P66" s="584"/>
    </row>
    <row r="67" spans="1:16" s="522" customFormat="1" ht="11.25">
      <c r="A67" s="523"/>
      <c r="B67" s="523"/>
      <c r="C67" s="523"/>
      <c r="D67" s="523"/>
      <c r="E67" s="523"/>
      <c r="F67" s="580"/>
      <c r="I67" s="581"/>
      <c r="J67" s="582"/>
      <c r="M67" s="582"/>
      <c r="N67" s="583"/>
      <c r="O67" s="584"/>
      <c r="P67" s="584"/>
    </row>
    <row r="68" spans="1:16" s="522" customFormat="1" ht="11.25">
      <c r="A68" s="523"/>
      <c r="B68" s="523"/>
      <c r="C68" s="523"/>
      <c r="D68" s="523"/>
      <c r="E68" s="523"/>
      <c r="F68" s="580"/>
      <c r="I68" s="581"/>
      <c r="J68" s="582"/>
      <c r="M68" s="582"/>
      <c r="N68" s="583"/>
      <c r="O68" s="584"/>
      <c r="P68" s="584"/>
    </row>
    <row r="69" spans="1:16" s="522" customFormat="1" ht="11.25">
      <c r="A69" s="523"/>
      <c r="B69" s="523"/>
      <c r="C69" s="523"/>
      <c r="D69" s="523"/>
      <c r="E69" s="523"/>
      <c r="F69" s="580"/>
      <c r="I69" s="581"/>
      <c r="J69" s="582"/>
      <c r="M69" s="582"/>
      <c r="N69" s="583"/>
      <c r="O69" s="584"/>
      <c r="P69" s="584"/>
    </row>
    <row r="70" spans="1:16" s="522" customFormat="1" ht="11.25">
      <c r="A70" s="523"/>
      <c r="B70" s="523"/>
      <c r="C70" s="523"/>
      <c r="D70" s="523"/>
      <c r="E70" s="523"/>
      <c r="F70" s="580"/>
      <c r="I70" s="581"/>
      <c r="J70" s="582"/>
      <c r="M70" s="582"/>
      <c r="N70" s="583"/>
      <c r="O70" s="584"/>
      <c r="P70" s="584"/>
    </row>
    <row r="71" spans="1:16" s="522" customFormat="1" ht="11.25">
      <c r="A71" s="523"/>
      <c r="B71" s="523"/>
      <c r="C71" s="523"/>
      <c r="D71" s="523"/>
      <c r="E71" s="523"/>
      <c r="F71" s="580"/>
      <c r="I71" s="581"/>
      <c r="J71" s="582"/>
      <c r="M71" s="582"/>
      <c r="N71" s="583"/>
      <c r="O71" s="584"/>
      <c r="P71" s="584"/>
    </row>
    <row r="72" spans="1:16" s="522" customFormat="1" ht="11.25">
      <c r="A72" s="523"/>
      <c r="B72" s="523"/>
      <c r="C72" s="523"/>
      <c r="D72" s="523"/>
      <c r="E72" s="523"/>
      <c r="F72" s="580"/>
      <c r="I72" s="581"/>
      <c r="J72" s="582"/>
      <c r="M72" s="582"/>
      <c r="N72" s="583"/>
      <c r="O72" s="584"/>
      <c r="P72" s="584"/>
    </row>
    <row r="73" spans="1:16" s="522" customFormat="1" ht="11.25">
      <c r="A73" s="523"/>
      <c r="B73" s="523"/>
      <c r="C73" s="523"/>
      <c r="D73" s="523"/>
      <c r="E73" s="523"/>
      <c r="F73" s="580"/>
      <c r="I73" s="581"/>
      <c r="J73" s="582"/>
      <c r="M73" s="582"/>
      <c r="N73" s="583"/>
      <c r="O73" s="584"/>
      <c r="P73" s="584"/>
    </row>
    <row r="74" spans="1:16" s="522" customFormat="1" ht="11.25">
      <c r="A74" s="523"/>
      <c r="B74" s="523"/>
      <c r="C74" s="523"/>
      <c r="D74" s="523"/>
      <c r="E74" s="523"/>
      <c r="F74" s="580"/>
      <c r="I74" s="581"/>
      <c r="J74" s="582"/>
      <c r="M74" s="582"/>
      <c r="N74" s="583"/>
      <c r="O74" s="584"/>
      <c r="P74" s="584"/>
    </row>
    <row r="75" spans="1:16" s="522" customFormat="1" ht="11.25">
      <c r="A75" s="523"/>
      <c r="B75" s="523"/>
      <c r="C75" s="523"/>
      <c r="D75" s="523"/>
      <c r="E75" s="523"/>
      <c r="F75" s="580"/>
      <c r="I75" s="581"/>
      <c r="J75" s="582"/>
      <c r="M75" s="582"/>
      <c r="N75" s="583"/>
      <c r="O75" s="584"/>
      <c r="P75" s="584"/>
    </row>
    <row r="76" spans="1:16" s="522" customFormat="1" ht="11.25">
      <c r="A76" s="523"/>
      <c r="B76" s="523"/>
      <c r="C76" s="523"/>
      <c r="D76" s="523"/>
      <c r="E76" s="523"/>
      <c r="F76" s="580"/>
      <c r="I76" s="581"/>
      <c r="J76" s="582"/>
      <c r="M76" s="582"/>
      <c r="N76" s="583"/>
      <c r="O76" s="584"/>
      <c r="P76" s="584"/>
    </row>
    <row r="77" spans="1:16" s="522" customFormat="1" ht="11.25">
      <c r="A77" s="523"/>
      <c r="B77" s="523"/>
      <c r="C77" s="523"/>
      <c r="D77" s="523"/>
      <c r="E77" s="523"/>
      <c r="F77" s="580"/>
      <c r="I77" s="581"/>
      <c r="J77" s="582"/>
      <c r="M77" s="582"/>
      <c r="N77" s="583"/>
      <c r="O77" s="584"/>
      <c r="P77" s="584"/>
    </row>
    <row r="78" spans="1:16" s="522" customFormat="1" ht="11.25">
      <c r="A78" s="523"/>
      <c r="B78" s="523"/>
      <c r="C78" s="523"/>
      <c r="D78" s="523"/>
      <c r="E78" s="523"/>
      <c r="F78" s="580"/>
      <c r="I78" s="581"/>
      <c r="J78" s="582"/>
      <c r="M78" s="582"/>
      <c r="N78" s="583"/>
      <c r="O78" s="584"/>
      <c r="P78" s="584"/>
    </row>
    <row r="79" spans="1:16" s="522" customFormat="1" ht="11.25">
      <c r="A79" s="523"/>
      <c r="B79" s="523"/>
      <c r="C79" s="523"/>
      <c r="D79" s="523"/>
      <c r="E79" s="523"/>
      <c r="F79" s="580"/>
      <c r="I79" s="581"/>
      <c r="J79" s="582"/>
      <c r="M79" s="582"/>
      <c r="N79" s="583"/>
      <c r="O79" s="584"/>
      <c r="P79" s="584"/>
    </row>
    <row r="80" spans="1:16" s="522" customFormat="1" ht="11.25">
      <c r="A80" s="523"/>
      <c r="B80" s="523"/>
      <c r="C80" s="523"/>
      <c r="D80" s="523"/>
      <c r="E80" s="523"/>
      <c r="F80" s="580"/>
      <c r="I80" s="581"/>
      <c r="J80" s="582"/>
      <c r="M80" s="582"/>
      <c r="N80" s="583"/>
      <c r="O80" s="584"/>
      <c r="P80" s="584"/>
    </row>
    <row r="81" spans="1:16" s="522" customFormat="1" ht="11.25">
      <c r="A81" s="523"/>
      <c r="B81" s="523"/>
      <c r="C81" s="523"/>
      <c r="D81" s="523"/>
      <c r="E81" s="523"/>
      <c r="F81" s="580"/>
      <c r="I81" s="581"/>
      <c r="J81" s="582"/>
      <c r="M81" s="582"/>
      <c r="N81" s="583"/>
      <c r="O81" s="584"/>
      <c r="P81" s="584"/>
    </row>
    <row r="82" spans="1:16" s="522" customFormat="1" ht="11.25">
      <c r="A82" s="523"/>
      <c r="B82" s="523"/>
      <c r="C82" s="523"/>
      <c r="D82" s="523"/>
      <c r="E82" s="523"/>
      <c r="F82" s="580"/>
      <c r="I82" s="581"/>
      <c r="J82" s="582"/>
      <c r="M82" s="582"/>
      <c r="N82" s="583"/>
      <c r="O82" s="584"/>
      <c r="P82" s="584"/>
    </row>
    <row r="83" spans="1:16" s="522" customFormat="1" ht="11.25">
      <c r="A83" s="523"/>
      <c r="B83" s="523"/>
      <c r="C83" s="523"/>
      <c r="D83" s="523"/>
      <c r="E83" s="523"/>
      <c r="F83" s="580"/>
      <c r="I83" s="581"/>
      <c r="J83" s="582"/>
      <c r="M83" s="582"/>
      <c r="N83" s="583"/>
      <c r="O83" s="584"/>
      <c r="P83" s="584"/>
    </row>
    <row r="84" spans="1:16" s="522" customFormat="1" ht="11.25">
      <c r="A84" s="523"/>
      <c r="B84" s="523"/>
      <c r="C84" s="523"/>
      <c r="D84" s="523"/>
      <c r="E84" s="523"/>
      <c r="F84" s="580"/>
      <c r="I84" s="581"/>
      <c r="J84" s="582"/>
      <c r="M84" s="582"/>
      <c r="N84" s="583"/>
      <c r="O84" s="584"/>
      <c r="P84" s="584"/>
    </row>
    <row r="85" spans="1:16" s="522" customFormat="1" ht="11.25">
      <c r="A85" s="523"/>
      <c r="B85" s="523"/>
      <c r="C85" s="523"/>
      <c r="D85" s="523"/>
      <c r="E85" s="523"/>
      <c r="F85" s="580"/>
      <c r="I85" s="581"/>
      <c r="J85" s="582"/>
      <c r="M85" s="582"/>
      <c r="N85" s="583"/>
      <c r="O85" s="584"/>
      <c r="P85" s="584"/>
    </row>
    <row r="86" spans="1:16" s="522" customFormat="1" ht="11.25">
      <c r="A86" s="523"/>
      <c r="B86" s="523"/>
      <c r="C86" s="523"/>
      <c r="D86" s="523"/>
      <c r="E86" s="523"/>
      <c r="F86" s="580"/>
      <c r="I86" s="581"/>
      <c r="J86" s="582"/>
      <c r="M86" s="582"/>
      <c r="N86" s="583"/>
      <c r="O86" s="584"/>
      <c r="P86" s="584"/>
    </row>
    <row r="87" spans="1:16" s="522" customFormat="1" ht="11.25">
      <c r="A87" s="523"/>
      <c r="B87" s="523"/>
      <c r="C87" s="523"/>
      <c r="D87" s="523"/>
      <c r="E87" s="523"/>
      <c r="F87" s="580"/>
      <c r="I87" s="581"/>
      <c r="J87" s="582"/>
      <c r="M87" s="582"/>
      <c r="N87" s="583"/>
      <c r="O87" s="584"/>
      <c r="P87" s="584"/>
    </row>
    <row r="88" spans="1:16" s="522" customFormat="1" ht="11.25">
      <c r="A88" s="523"/>
      <c r="B88" s="523"/>
      <c r="C88" s="523"/>
      <c r="D88" s="523"/>
      <c r="E88" s="523"/>
      <c r="F88" s="580"/>
      <c r="I88" s="581"/>
      <c r="J88" s="582"/>
      <c r="M88" s="582"/>
      <c r="N88" s="583"/>
      <c r="O88" s="584"/>
      <c r="P88" s="584"/>
    </row>
    <row r="89" spans="1:16" s="522" customFormat="1" ht="11.25">
      <c r="A89" s="523"/>
      <c r="B89" s="523"/>
      <c r="C89" s="523"/>
      <c r="D89" s="523"/>
      <c r="E89" s="523"/>
      <c r="F89" s="580"/>
      <c r="I89" s="581"/>
      <c r="J89" s="582"/>
      <c r="M89" s="582"/>
      <c r="N89" s="583"/>
      <c r="O89" s="584"/>
      <c r="P89" s="584"/>
    </row>
    <row r="90" spans="1:16" s="522" customFormat="1" ht="11.25">
      <c r="A90" s="523"/>
      <c r="B90" s="523"/>
      <c r="C90" s="523"/>
      <c r="D90" s="523"/>
      <c r="E90" s="523"/>
      <c r="F90" s="580"/>
      <c r="I90" s="581"/>
      <c r="J90" s="582"/>
      <c r="M90" s="582"/>
      <c r="N90" s="583"/>
      <c r="O90" s="584"/>
      <c r="P90" s="584"/>
    </row>
    <row r="91" spans="1:16" s="522" customFormat="1" ht="11.25">
      <c r="A91" s="523"/>
      <c r="B91" s="523"/>
      <c r="C91" s="523"/>
      <c r="D91" s="523"/>
      <c r="E91" s="523"/>
      <c r="F91" s="580"/>
      <c r="I91" s="581"/>
      <c r="J91" s="582"/>
      <c r="M91" s="582"/>
      <c r="N91" s="583"/>
      <c r="O91" s="584"/>
      <c r="P91" s="584"/>
    </row>
    <row r="92" spans="1:16" s="522" customFormat="1" ht="11.25">
      <c r="A92" s="523"/>
      <c r="B92" s="523"/>
      <c r="C92" s="523"/>
      <c r="D92" s="523"/>
      <c r="E92" s="523"/>
      <c r="F92" s="580"/>
      <c r="I92" s="581"/>
      <c r="J92" s="582"/>
      <c r="M92" s="582"/>
      <c r="N92" s="583"/>
      <c r="O92" s="584"/>
      <c r="P92" s="584"/>
    </row>
    <row r="93" spans="1:16" s="522" customFormat="1" ht="11.25">
      <c r="A93" s="523"/>
      <c r="B93" s="523"/>
      <c r="C93" s="523"/>
      <c r="D93" s="523"/>
      <c r="E93" s="523"/>
      <c r="F93" s="580"/>
      <c r="I93" s="581"/>
      <c r="J93" s="582"/>
      <c r="M93" s="582"/>
      <c r="N93" s="583"/>
      <c r="O93" s="584"/>
      <c r="P93" s="584"/>
    </row>
    <row r="94" spans="1:16" s="522" customFormat="1" ht="11.25">
      <c r="A94" s="523"/>
      <c r="B94" s="523"/>
      <c r="C94" s="523"/>
      <c r="D94" s="523"/>
      <c r="E94" s="523"/>
      <c r="F94" s="580"/>
      <c r="I94" s="581"/>
      <c r="J94" s="582"/>
      <c r="M94" s="582"/>
      <c r="N94" s="583"/>
      <c r="O94" s="584"/>
      <c r="P94" s="584"/>
    </row>
    <row r="95" spans="1:16" s="522" customFormat="1" ht="11.25">
      <c r="A95" s="523"/>
      <c r="B95" s="523"/>
      <c r="C95" s="523"/>
      <c r="D95" s="523"/>
      <c r="E95" s="523"/>
      <c r="F95" s="580"/>
      <c r="I95" s="581"/>
      <c r="J95" s="582"/>
      <c r="M95" s="582"/>
      <c r="N95" s="583"/>
      <c r="O95" s="584"/>
      <c r="P95" s="584"/>
    </row>
    <row r="96" spans="1:16" s="522" customFormat="1" ht="11.25">
      <c r="A96" s="523"/>
      <c r="B96" s="523"/>
      <c r="C96" s="523"/>
      <c r="D96" s="523"/>
      <c r="E96" s="523"/>
      <c r="F96" s="580"/>
      <c r="I96" s="581"/>
      <c r="J96" s="582"/>
      <c r="M96" s="582"/>
      <c r="N96" s="583"/>
      <c r="O96" s="584"/>
      <c r="P96" s="584"/>
    </row>
    <row r="97" spans="1:16" s="522" customFormat="1" ht="11.25">
      <c r="A97" s="523"/>
      <c r="B97" s="523"/>
      <c r="C97" s="523"/>
      <c r="D97" s="523"/>
      <c r="E97" s="523"/>
      <c r="F97" s="580"/>
      <c r="I97" s="581"/>
      <c r="J97" s="582"/>
      <c r="M97" s="582"/>
      <c r="N97" s="583"/>
      <c r="O97" s="584"/>
      <c r="P97" s="584"/>
    </row>
    <row r="98" spans="1:16" s="522" customFormat="1" ht="11.25">
      <c r="A98" s="523"/>
      <c r="B98" s="523"/>
      <c r="C98" s="523"/>
      <c r="D98" s="523"/>
      <c r="E98" s="523"/>
      <c r="F98" s="580"/>
      <c r="I98" s="581"/>
      <c r="J98" s="582"/>
      <c r="M98" s="582"/>
      <c r="N98" s="583"/>
      <c r="O98" s="584"/>
      <c r="P98" s="584"/>
    </row>
    <row r="99" spans="1:16" s="522" customFormat="1" ht="11.25">
      <c r="A99" s="523"/>
      <c r="B99" s="523"/>
      <c r="C99" s="523"/>
      <c r="D99" s="523"/>
      <c r="E99" s="523"/>
      <c r="F99" s="580"/>
      <c r="I99" s="581"/>
      <c r="J99" s="582"/>
      <c r="M99" s="582"/>
      <c r="N99" s="583"/>
      <c r="O99" s="584"/>
      <c r="P99" s="584"/>
    </row>
    <row r="100" spans="1:16" s="522" customFormat="1" ht="11.25">
      <c r="A100" s="523"/>
      <c r="B100" s="523"/>
      <c r="C100" s="523"/>
      <c r="D100" s="523"/>
      <c r="E100" s="523"/>
      <c r="F100" s="580"/>
      <c r="I100" s="581"/>
      <c r="J100" s="582"/>
      <c r="M100" s="582"/>
      <c r="N100" s="583"/>
      <c r="O100" s="584"/>
      <c r="P100" s="584"/>
    </row>
    <row r="101" spans="1:16" s="522" customFormat="1" ht="11.25">
      <c r="A101" s="523"/>
      <c r="B101" s="523"/>
      <c r="C101" s="523"/>
      <c r="D101" s="523"/>
      <c r="E101" s="523"/>
      <c r="F101" s="580"/>
      <c r="I101" s="581"/>
      <c r="J101" s="582"/>
      <c r="M101" s="582"/>
      <c r="N101" s="583"/>
      <c r="O101" s="584"/>
      <c r="P101" s="584"/>
    </row>
    <row r="102" spans="1:16" s="522" customFormat="1" ht="11.25">
      <c r="A102" s="523"/>
      <c r="B102" s="523"/>
      <c r="C102" s="523"/>
      <c r="D102" s="523"/>
      <c r="E102" s="523"/>
      <c r="F102" s="580"/>
      <c r="I102" s="581"/>
      <c r="J102" s="582"/>
      <c r="M102" s="582"/>
      <c r="N102" s="583"/>
      <c r="O102" s="584"/>
      <c r="P102" s="584"/>
    </row>
    <row r="103" spans="1:16" s="522" customFormat="1" ht="11.25">
      <c r="A103" s="523"/>
      <c r="B103" s="523"/>
      <c r="C103" s="523"/>
      <c r="D103" s="523"/>
      <c r="E103" s="523"/>
      <c r="F103" s="580"/>
      <c r="I103" s="581"/>
      <c r="J103" s="582"/>
      <c r="M103" s="582"/>
      <c r="N103" s="583"/>
      <c r="O103" s="584"/>
      <c r="P103" s="584"/>
    </row>
  </sheetData>
  <sheetProtection selectLockedCells="1"/>
  <mergeCells count="42">
    <mergeCell ref="F7:I7"/>
    <mergeCell ref="G8:G9"/>
    <mergeCell ref="L8:L9"/>
    <mergeCell ref="A6:A9"/>
    <mergeCell ref="B8:B9"/>
    <mergeCell ref="F8:F9"/>
    <mergeCell ref="C8:C9"/>
    <mergeCell ref="B6:E6"/>
    <mergeCell ref="E8:E9"/>
    <mergeCell ref="F6:I6"/>
    <mergeCell ref="D8:D9"/>
    <mergeCell ref="H8:H9"/>
    <mergeCell ref="I8:I9"/>
    <mergeCell ref="N3:Z3"/>
    <mergeCell ref="N4:Y4"/>
    <mergeCell ref="A3:M3"/>
    <mergeCell ref="A4:M4"/>
    <mergeCell ref="N6:Q6"/>
    <mergeCell ref="Z6:Z9"/>
    <mergeCell ref="V6:Y6"/>
    <mergeCell ref="R6:U6"/>
    <mergeCell ref="U8:U9"/>
    <mergeCell ref="S8:S9"/>
    <mergeCell ref="B7:E7"/>
    <mergeCell ref="K8:K9"/>
    <mergeCell ref="M8:M9"/>
    <mergeCell ref="J8:J9"/>
    <mergeCell ref="J7:M7"/>
    <mergeCell ref="J6:M6"/>
    <mergeCell ref="N8:N9"/>
    <mergeCell ref="R7:U7"/>
    <mergeCell ref="R8:R9"/>
    <mergeCell ref="Q8:Q9"/>
    <mergeCell ref="V8:V9"/>
    <mergeCell ref="O8:O9"/>
    <mergeCell ref="N7:Q7"/>
    <mergeCell ref="W8:W9"/>
    <mergeCell ref="V7:Y7"/>
    <mergeCell ref="Y8:Y9"/>
    <mergeCell ref="P8:P9"/>
    <mergeCell ref="T8:T9"/>
    <mergeCell ref="X8:X9"/>
  </mergeCells>
  <phoneticPr fontId="6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1" manualBreakCount="1">
    <brk id="13" max="40"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1"/>
  <dimension ref="A1:M105"/>
  <sheetViews>
    <sheetView view="pageBreakPreview" topLeftCell="D1" zoomScaleNormal="100" zoomScaleSheetLayoutView="100" workbookViewId="0">
      <selection activeCell="O42" sqref="O42"/>
    </sheetView>
  </sheetViews>
  <sheetFormatPr defaultRowHeight="11.25"/>
  <cols>
    <col min="1" max="5" width="13.625" style="63" customWidth="1"/>
    <col min="6" max="6" width="14.125" style="63" customWidth="1"/>
    <col min="7" max="7" width="11.625" style="63" customWidth="1"/>
    <col min="8" max="12" width="11.625" style="59" customWidth="1"/>
    <col min="13" max="13" width="12.625" style="60" customWidth="1"/>
    <col min="14" max="16384" width="9" style="60"/>
  </cols>
  <sheetData>
    <row r="1" spans="1:13" s="594" customFormat="1" ht="14.1" customHeight="1">
      <c r="A1" s="592" t="s">
        <v>858</v>
      </c>
      <c r="B1" s="592"/>
      <c r="C1" s="592"/>
      <c r="D1" s="592"/>
      <c r="E1" s="592"/>
      <c r="F1" s="592"/>
      <c r="G1" s="592"/>
      <c r="H1" s="593"/>
      <c r="I1" s="593"/>
      <c r="J1" s="593"/>
      <c r="K1" s="593"/>
      <c r="L1" s="593"/>
      <c r="M1" s="598" t="s">
        <v>859</v>
      </c>
    </row>
    <row r="2" spans="1:13" ht="14.1" customHeight="1">
      <c r="M2" s="64"/>
    </row>
    <row r="3" spans="1:13" s="662" customFormat="1" ht="20.100000000000001" customHeight="1">
      <c r="A3" s="1514" t="s">
        <v>800</v>
      </c>
      <c r="B3" s="1514"/>
      <c r="C3" s="1514"/>
      <c r="D3" s="1514"/>
      <c r="E3" s="1514"/>
      <c r="F3" s="1514"/>
      <c r="G3" s="1514" t="s">
        <v>801</v>
      </c>
      <c r="H3" s="1514"/>
      <c r="I3" s="1514"/>
      <c r="J3" s="1514"/>
      <c r="K3" s="1514"/>
      <c r="L3" s="1514"/>
      <c r="M3" s="1514"/>
    </row>
    <row r="4" spans="1:13" s="663" customFormat="1" ht="15" customHeight="1">
      <c r="A4" s="1962"/>
      <c r="B4" s="1962"/>
      <c r="C4" s="1962"/>
      <c r="D4" s="1962"/>
      <c r="E4" s="1962"/>
      <c r="F4" s="1962"/>
      <c r="G4" s="1962"/>
      <c r="H4" s="1962"/>
      <c r="I4" s="1962"/>
      <c r="J4" s="1962"/>
      <c r="K4" s="1962"/>
      <c r="L4" s="1962"/>
      <c r="M4" s="65"/>
    </row>
    <row r="5" spans="1:13" s="12" customFormat="1" ht="18" customHeight="1" thickBot="1">
      <c r="A5" s="12" t="s">
        <v>506</v>
      </c>
      <c r="M5" s="62" t="s">
        <v>507</v>
      </c>
    </row>
    <row r="6" spans="1:13" s="66" customFormat="1" ht="12" customHeight="1">
      <c r="A6" s="1878" t="s">
        <v>92</v>
      </c>
      <c r="B6" s="1943" t="s">
        <v>509</v>
      </c>
      <c r="C6" s="1874"/>
      <c r="D6" s="1944"/>
      <c r="E6" s="1955" t="s">
        <v>514</v>
      </c>
      <c r="F6" s="1956"/>
      <c r="G6" s="1956" t="s">
        <v>972</v>
      </c>
      <c r="H6" s="1956"/>
      <c r="I6" s="1956"/>
      <c r="J6" s="1956"/>
      <c r="K6" s="1956"/>
      <c r="L6" s="1959"/>
      <c r="M6" s="1889" t="s">
        <v>40</v>
      </c>
    </row>
    <row r="7" spans="1:13" s="66" customFormat="1" ht="12" customHeight="1">
      <c r="A7" s="1940"/>
      <c r="B7" s="1945"/>
      <c r="C7" s="1946"/>
      <c r="D7" s="1947"/>
      <c r="E7" s="1957"/>
      <c r="F7" s="1958"/>
      <c r="G7" s="1958"/>
      <c r="H7" s="1958"/>
      <c r="I7" s="1958"/>
      <c r="J7" s="1958"/>
      <c r="K7" s="1958"/>
      <c r="L7" s="1960"/>
      <c r="M7" s="1961"/>
    </row>
    <row r="8" spans="1:13" s="66" customFormat="1" ht="12" customHeight="1">
      <c r="A8" s="1940"/>
      <c r="B8" s="1941" t="s">
        <v>508</v>
      </c>
      <c r="C8" s="1948" t="s">
        <v>575</v>
      </c>
      <c r="D8" s="1948" t="s">
        <v>438</v>
      </c>
      <c r="E8" s="1950" t="s">
        <v>508</v>
      </c>
      <c r="F8" s="1952" t="s">
        <v>510</v>
      </c>
      <c r="G8" s="1948" t="s">
        <v>101</v>
      </c>
      <c r="H8" s="1531" t="s">
        <v>100</v>
      </c>
      <c r="I8" s="1531" t="s">
        <v>511</v>
      </c>
      <c r="J8" s="1531" t="s">
        <v>512</v>
      </c>
      <c r="K8" s="1531" t="s">
        <v>513</v>
      </c>
      <c r="L8" s="1532" t="s">
        <v>102</v>
      </c>
      <c r="M8" s="1961"/>
    </row>
    <row r="9" spans="1:13" s="66" customFormat="1" ht="30" customHeight="1">
      <c r="A9" s="1880"/>
      <c r="B9" s="1942"/>
      <c r="C9" s="1949"/>
      <c r="D9" s="1949"/>
      <c r="E9" s="1951"/>
      <c r="F9" s="1953"/>
      <c r="G9" s="1949"/>
      <c r="H9" s="1567"/>
      <c r="I9" s="1567"/>
      <c r="J9" s="1567"/>
      <c r="K9" s="1567"/>
      <c r="L9" s="1832"/>
      <c r="M9" s="1891"/>
    </row>
    <row r="10" spans="1:13" s="14" customFormat="1" ht="17.45" customHeight="1">
      <c r="A10" s="671" t="s">
        <v>481</v>
      </c>
      <c r="B10" s="867">
        <v>0.66794600000000004</v>
      </c>
      <c r="C10" s="68">
        <v>3.6948999999999996E-2</v>
      </c>
      <c r="D10" s="69">
        <v>0.63099700000000003</v>
      </c>
      <c r="E10" s="69" t="s">
        <v>179</v>
      </c>
      <c r="F10" s="69" t="s">
        <v>179</v>
      </c>
      <c r="G10" s="67">
        <v>5.7356860000000003</v>
      </c>
      <c r="H10" s="67">
        <v>0.8303750000000002</v>
      </c>
      <c r="I10" s="67" t="s">
        <v>179</v>
      </c>
      <c r="J10" s="67" t="s">
        <v>179</v>
      </c>
      <c r="K10" s="67" t="s">
        <v>179</v>
      </c>
      <c r="L10" s="70">
        <v>4.9647370000000004</v>
      </c>
      <c r="M10" s="71" t="s">
        <v>481</v>
      </c>
    </row>
    <row r="11" spans="1:13" s="14" customFormat="1" ht="17.45" customHeight="1">
      <c r="A11" s="671" t="s">
        <v>482</v>
      </c>
      <c r="B11" s="867">
        <v>0.86230000000000007</v>
      </c>
      <c r="C11" s="68">
        <v>6.3E-2</v>
      </c>
      <c r="D11" s="69">
        <v>0.79930000000000001</v>
      </c>
      <c r="E11" s="69" t="s">
        <v>179</v>
      </c>
      <c r="F11" s="69" t="s">
        <v>179</v>
      </c>
      <c r="G11" s="67">
        <v>1.5330000000000001</v>
      </c>
      <c r="H11" s="67">
        <v>0.68600000000000028</v>
      </c>
      <c r="I11" s="67" t="s">
        <v>179</v>
      </c>
      <c r="J11" s="67" t="s">
        <v>179</v>
      </c>
      <c r="K11" s="67" t="s">
        <v>179</v>
      </c>
      <c r="L11" s="70">
        <v>3.6309999999999998</v>
      </c>
      <c r="M11" s="71" t="s">
        <v>482</v>
      </c>
    </row>
    <row r="12" spans="1:13" s="14" customFormat="1" ht="17.45" customHeight="1">
      <c r="A12" s="671" t="s">
        <v>502</v>
      </c>
      <c r="B12" s="867">
        <v>37.103800000000007</v>
      </c>
      <c r="C12" s="68">
        <v>0</v>
      </c>
      <c r="D12" s="69">
        <v>37.103800000000007</v>
      </c>
      <c r="E12" s="69">
        <v>939.20330000000013</v>
      </c>
      <c r="F12" s="69">
        <v>252.34089999999998</v>
      </c>
      <c r="G12" s="67">
        <v>137.1704</v>
      </c>
      <c r="H12" s="67">
        <v>129.66520000000003</v>
      </c>
      <c r="I12" s="67">
        <v>16.407699999999998</v>
      </c>
      <c r="J12" s="1099" t="s">
        <v>987</v>
      </c>
      <c r="K12" s="67">
        <v>20.975599999999996</v>
      </c>
      <c r="L12" s="70">
        <v>382.64350000000007</v>
      </c>
      <c r="M12" s="71" t="s">
        <v>502</v>
      </c>
    </row>
    <row r="13" spans="1:13" s="14" customFormat="1" ht="17.45" customHeight="1">
      <c r="A13" s="848" t="s">
        <v>606</v>
      </c>
      <c r="B13" s="867">
        <v>50.253400000000006</v>
      </c>
      <c r="C13" s="68">
        <v>2.1467999999999998</v>
      </c>
      <c r="D13" s="69">
        <v>48.106600000000007</v>
      </c>
      <c r="E13" s="69">
        <v>1141.4775000000002</v>
      </c>
      <c r="F13" s="69">
        <v>195.44189999999995</v>
      </c>
      <c r="G13" s="67">
        <v>143.2518</v>
      </c>
      <c r="H13" s="67">
        <v>137.16319999999999</v>
      </c>
      <c r="I13" s="67">
        <v>73.875</v>
      </c>
      <c r="J13" s="1099" t="s">
        <v>987</v>
      </c>
      <c r="K13" s="67">
        <v>5.8526999999999996</v>
      </c>
      <c r="L13" s="70">
        <v>585.89289999999994</v>
      </c>
      <c r="M13" s="71" t="s">
        <v>606</v>
      </c>
    </row>
    <row r="14" spans="1:13" s="14" customFormat="1" ht="17.45" customHeight="1">
      <c r="A14" s="974" t="s">
        <v>977</v>
      </c>
      <c r="B14" s="700">
        <f t="shared" ref="B14:L14" si="0">SUM(B16:B38)</f>
        <v>31.480100000000004</v>
      </c>
      <c r="C14" s="700">
        <f t="shared" si="0"/>
        <v>0.499</v>
      </c>
      <c r="D14" s="700">
        <f t="shared" si="0"/>
        <v>30.981100000000001</v>
      </c>
      <c r="E14" s="700">
        <f t="shared" si="0"/>
        <v>1222.1919</v>
      </c>
      <c r="F14" s="700">
        <f t="shared" si="0"/>
        <v>99.244500000000002</v>
      </c>
      <c r="G14" s="699">
        <f t="shared" si="0"/>
        <v>80.38600000000001</v>
      </c>
      <c r="H14" s="699">
        <f t="shared" si="0"/>
        <v>86.97290000000001</v>
      </c>
      <c r="I14" s="699">
        <f t="shared" si="0"/>
        <v>24.988099999999999</v>
      </c>
      <c r="J14" s="1099" t="s">
        <v>987</v>
      </c>
      <c r="K14" s="699">
        <f t="shared" si="0"/>
        <v>8.6598999999999986</v>
      </c>
      <c r="L14" s="700">
        <f t="shared" si="0"/>
        <v>921.94049999999993</v>
      </c>
      <c r="M14" s="792" t="s">
        <v>977</v>
      </c>
    </row>
    <row r="15" spans="1:13" s="16" customFormat="1" ht="15.2" customHeight="1">
      <c r="A15" s="72"/>
      <c r="B15" s="132"/>
      <c r="C15" s="132"/>
      <c r="D15" s="132"/>
      <c r="E15" s="132"/>
      <c r="F15" s="132"/>
      <c r="G15" s="132"/>
      <c r="H15" s="67"/>
      <c r="I15" s="67"/>
      <c r="J15" s="67"/>
      <c r="K15" s="67"/>
      <c r="L15" s="67"/>
      <c r="M15" s="74"/>
    </row>
    <row r="16" spans="1:13" s="17" customFormat="1" ht="16.7" customHeight="1">
      <c r="A16" s="869" t="s">
        <v>113</v>
      </c>
      <c r="B16" s="1100">
        <f>SUM(C16:D16)</f>
        <v>0.71779999999999999</v>
      </c>
      <c r="C16" s="1099" t="s">
        <v>987</v>
      </c>
      <c r="D16" s="1101">
        <v>0.71779999999999999</v>
      </c>
      <c r="E16" s="1101">
        <f>SUM(F16:L16)</f>
        <v>42.473799999999997</v>
      </c>
      <c r="F16" s="1101">
        <v>5.1398999999999999</v>
      </c>
      <c r="G16" s="1101">
        <v>1.7604</v>
      </c>
      <c r="H16" s="1101">
        <v>1.9674</v>
      </c>
      <c r="I16" s="1099" t="s">
        <v>987</v>
      </c>
      <c r="J16" s="1099" t="s">
        <v>987</v>
      </c>
      <c r="K16" s="1104">
        <v>0.42420000000000002</v>
      </c>
      <c r="L16" s="1105">
        <v>33.181899999999999</v>
      </c>
      <c r="M16" s="76" t="s">
        <v>200</v>
      </c>
    </row>
    <row r="17" spans="1:13" s="17" customFormat="1" ht="16.7" customHeight="1">
      <c r="A17" s="869" t="s">
        <v>115</v>
      </c>
      <c r="B17" s="1100">
        <f t="shared" ref="B17:B37" si="1">SUM(C17:D17)</f>
        <v>0.499</v>
      </c>
      <c r="C17" s="1101">
        <v>0.499</v>
      </c>
      <c r="D17" s="1099" t="s">
        <v>987</v>
      </c>
      <c r="E17" s="1101">
        <f t="shared" ref="E17:E38" si="2">SUM(F17:L17)</f>
        <v>67.756900000000002</v>
      </c>
      <c r="F17" s="1101">
        <v>22.801500000000001</v>
      </c>
      <c r="G17" s="1101">
        <v>8.4876000000000005</v>
      </c>
      <c r="H17" s="1101">
        <v>1.5285</v>
      </c>
      <c r="I17" s="1099" t="s">
        <v>987</v>
      </c>
      <c r="J17" s="1099" t="s">
        <v>987</v>
      </c>
      <c r="K17" s="1104">
        <v>0.2001</v>
      </c>
      <c r="L17" s="1105">
        <v>34.739199999999997</v>
      </c>
      <c r="M17" s="76" t="s">
        <v>3</v>
      </c>
    </row>
    <row r="18" spans="1:13" s="17" customFormat="1" ht="16.7" customHeight="1">
      <c r="A18" s="869" t="s">
        <v>117</v>
      </c>
      <c r="B18" s="1100">
        <f t="shared" si="1"/>
        <v>0.94320000000000004</v>
      </c>
      <c r="C18" s="1099" t="s">
        <v>987</v>
      </c>
      <c r="D18" s="1101">
        <v>0.94320000000000004</v>
      </c>
      <c r="E18" s="1101">
        <f t="shared" si="2"/>
        <v>82.910499999999999</v>
      </c>
      <c r="F18" s="1101">
        <v>5.4231999999999996</v>
      </c>
      <c r="G18" s="1101">
        <v>2.6017000000000001</v>
      </c>
      <c r="H18" s="1101">
        <v>9.3786000000000005</v>
      </c>
      <c r="I18" s="1099" t="s">
        <v>987</v>
      </c>
      <c r="J18" s="1099" t="s">
        <v>987</v>
      </c>
      <c r="K18" s="1103">
        <v>5.6832000000000003</v>
      </c>
      <c r="L18" s="1106">
        <v>59.823799999999999</v>
      </c>
      <c r="M18" s="76" t="s">
        <v>4</v>
      </c>
    </row>
    <row r="19" spans="1:13" s="17" customFormat="1" ht="16.7" customHeight="1">
      <c r="A19" s="869" t="s">
        <v>119</v>
      </c>
      <c r="B19" s="1100">
        <f t="shared" si="1"/>
        <v>0.499</v>
      </c>
      <c r="C19" s="1099" t="s">
        <v>987</v>
      </c>
      <c r="D19" s="1101">
        <v>0.499</v>
      </c>
      <c r="E19" s="1101">
        <f t="shared" si="2"/>
        <v>160.27339999999998</v>
      </c>
      <c r="F19" s="1101">
        <v>2.6345000000000001</v>
      </c>
      <c r="G19" s="1099" t="s">
        <v>987</v>
      </c>
      <c r="H19" s="1101">
        <v>6.7359</v>
      </c>
      <c r="I19" s="1099" t="s">
        <v>987</v>
      </c>
      <c r="J19" s="1099" t="s">
        <v>987</v>
      </c>
      <c r="K19" s="1099" t="s">
        <v>987</v>
      </c>
      <c r="L19" s="1105">
        <v>150.90299999999999</v>
      </c>
      <c r="M19" s="76" t="s">
        <v>5</v>
      </c>
    </row>
    <row r="20" spans="1:13" s="17" customFormat="1" ht="16.7" customHeight="1">
      <c r="A20" s="869" t="s">
        <v>121</v>
      </c>
      <c r="B20" s="68">
        <v>0</v>
      </c>
      <c r="C20" s="1099" t="s">
        <v>987</v>
      </c>
      <c r="D20" s="1099" t="s">
        <v>987</v>
      </c>
      <c r="E20" s="1101">
        <f t="shared" si="2"/>
        <v>48.876800000000003</v>
      </c>
      <c r="F20" s="1101">
        <v>6.2335000000000003</v>
      </c>
      <c r="G20" s="1101">
        <v>8.1699999999999995E-2</v>
      </c>
      <c r="H20" s="1101">
        <v>3.3485999999999998</v>
      </c>
      <c r="I20" s="1099" t="s">
        <v>987</v>
      </c>
      <c r="J20" s="1099" t="s">
        <v>987</v>
      </c>
      <c r="K20" s="1103">
        <v>0.33450000000000002</v>
      </c>
      <c r="L20" s="1106">
        <v>38.878500000000003</v>
      </c>
      <c r="M20" s="76" t="s">
        <v>6</v>
      </c>
    </row>
    <row r="21" spans="1:13" s="17" customFormat="1" ht="16.7" customHeight="1">
      <c r="A21" s="869" t="s">
        <v>123</v>
      </c>
      <c r="B21" s="1100">
        <f t="shared" si="1"/>
        <v>5.6379999999999999</v>
      </c>
      <c r="C21" s="1099" t="s">
        <v>987</v>
      </c>
      <c r="D21" s="1101">
        <v>5.6379999999999999</v>
      </c>
      <c r="E21" s="1101">
        <f t="shared" si="2"/>
        <v>36.831899999999997</v>
      </c>
      <c r="F21" s="1101">
        <v>4.0176999999999996</v>
      </c>
      <c r="G21" s="1099" t="s">
        <v>987</v>
      </c>
      <c r="H21" s="1101">
        <v>2.1221999999999999</v>
      </c>
      <c r="I21" s="1099" t="s">
        <v>987</v>
      </c>
      <c r="J21" s="1099" t="s">
        <v>987</v>
      </c>
      <c r="K21" s="1103">
        <v>0.01</v>
      </c>
      <c r="L21" s="1106">
        <v>30.681999999999999</v>
      </c>
      <c r="M21" s="76" t="s">
        <v>7</v>
      </c>
    </row>
    <row r="22" spans="1:13" s="17" customFormat="1" ht="16.7" customHeight="1">
      <c r="A22" s="869" t="s">
        <v>125</v>
      </c>
      <c r="B22" s="1100">
        <f t="shared" si="1"/>
        <v>0.81320000000000003</v>
      </c>
      <c r="C22" s="1099" t="s">
        <v>987</v>
      </c>
      <c r="D22" s="1101">
        <v>0.81320000000000003</v>
      </c>
      <c r="E22" s="1101">
        <f t="shared" si="2"/>
        <v>57.245000000000005</v>
      </c>
      <c r="F22" s="1101">
        <v>3.4447000000000001</v>
      </c>
      <c r="G22" s="1101">
        <v>20.147200000000002</v>
      </c>
      <c r="H22" s="1101">
        <v>1.5537000000000001</v>
      </c>
      <c r="I22" s="1099" t="s">
        <v>987</v>
      </c>
      <c r="J22" s="1099" t="s">
        <v>987</v>
      </c>
      <c r="K22" s="1103">
        <v>0.1099</v>
      </c>
      <c r="L22" s="1106">
        <v>31.9895</v>
      </c>
      <c r="M22" s="76" t="s">
        <v>201</v>
      </c>
    </row>
    <row r="23" spans="1:13" s="17" customFormat="1" ht="16.7" customHeight="1">
      <c r="A23" s="869" t="s">
        <v>127</v>
      </c>
      <c r="B23" s="1100">
        <f t="shared" si="1"/>
        <v>2.1573000000000002</v>
      </c>
      <c r="C23" s="1099" t="s">
        <v>987</v>
      </c>
      <c r="D23" s="1101">
        <v>2.1573000000000002</v>
      </c>
      <c r="E23" s="1101">
        <f t="shared" si="2"/>
        <v>140.90609999999998</v>
      </c>
      <c r="F23" s="1101">
        <v>2.4274</v>
      </c>
      <c r="G23" s="1101">
        <v>1.4823999999999999</v>
      </c>
      <c r="H23" s="1101">
        <v>1.8772</v>
      </c>
      <c r="I23" s="1099" t="s">
        <v>987</v>
      </c>
      <c r="J23" s="1099" t="s">
        <v>987</v>
      </c>
      <c r="K23" s="1103">
        <v>0.1024</v>
      </c>
      <c r="L23" s="1106">
        <v>135.01669999999999</v>
      </c>
      <c r="M23" s="76" t="s">
        <v>9</v>
      </c>
    </row>
    <row r="24" spans="1:13" s="17" customFormat="1" ht="16.7" customHeight="1">
      <c r="A24" s="869" t="s">
        <v>129</v>
      </c>
      <c r="B24" s="1100">
        <f t="shared" si="1"/>
        <v>8.9673999999999996</v>
      </c>
      <c r="C24" s="1099" t="s">
        <v>987</v>
      </c>
      <c r="D24" s="1101">
        <v>8.9673999999999996</v>
      </c>
      <c r="E24" s="1101">
        <f t="shared" si="2"/>
        <v>50.287400000000005</v>
      </c>
      <c r="F24" s="1101">
        <v>6.8750999999999998</v>
      </c>
      <c r="G24" s="1101">
        <v>0.1603</v>
      </c>
      <c r="H24" s="1101">
        <v>4.8356000000000003</v>
      </c>
      <c r="I24" s="1099" t="s">
        <v>987</v>
      </c>
      <c r="J24" s="1099" t="s">
        <v>987</v>
      </c>
      <c r="K24" s="1103">
        <v>2.9399999999999999E-2</v>
      </c>
      <c r="L24" s="1106">
        <v>38.387</v>
      </c>
      <c r="M24" s="76" t="s">
        <v>10</v>
      </c>
    </row>
    <row r="25" spans="1:13" s="17" customFormat="1" ht="16.7" customHeight="1">
      <c r="A25" s="869" t="s">
        <v>131</v>
      </c>
      <c r="B25" s="68">
        <v>0</v>
      </c>
      <c r="C25" s="1099" t="s">
        <v>987</v>
      </c>
      <c r="D25" s="1099" t="s">
        <v>987</v>
      </c>
      <c r="E25" s="1101">
        <f t="shared" si="2"/>
        <v>61.765299999999996</v>
      </c>
      <c r="F25" s="1101">
        <v>9.7797000000000001</v>
      </c>
      <c r="G25" s="1101">
        <v>2.4866000000000001</v>
      </c>
      <c r="H25" s="1101">
        <v>27.614100000000001</v>
      </c>
      <c r="I25" s="1099" t="s">
        <v>987</v>
      </c>
      <c r="J25" s="1099" t="s">
        <v>987</v>
      </c>
      <c r="K25" s="1103">
        <v>0.24049999999999999</v>
      </c>
      <c r="L25" s="1106">
        <v>21.644400000000001</v>
      </c>
      <c r="M25" s="76" t="s">
        <v>399</v>
      </c>
    </row>
    <row r="26" spans="1:13" s="17" customFormat="1" ht="16.7" customHeight="1">
      <c r="A26" s="869" t="s">
        <v>133</v>
      </c>
      <c r="B26" s="1100">
        <f t="shared" si="1"/>
        <v>0.9022</v>
      </c>
      <c r="C26" s="1099" t="s">
        <v>987</v>
      </c>
      <c r="D26" s="1101">
        <v>0.9022</v>
      </c>
      <c r="E26" s="1101">
        <f t="shared" si="2"/>
        <v>166.96690000000001</v>
      </c>
      <c r="F26" s="1101">
        <v>2.4249000000000001</v>
      </c>
      <c r="G26" s="1101">
        <v>0.71919999999999995</v>
      </c>
      <c r="H26" s="1101">
        <v>0.84609999999999996</v>
      </c>
      <c r="I26" s="1099" t="s">
        <v>987</v>
      </c>
      <c r="J26" s="1099" t="s">
        <v>987</v>
      </c>
      <c r="K26" s="1103">
        <v>0.2</v>
      </c>
      <c r="L26" s="1106">
        <v>162.77670000000001</v>
      </c>
      <c r="M26" s="76" t="s">
        <v>12</v>
      </c>
    </row>
    <row r="27" spans="1:13" s="17" customFormat="1" ht="16.7" customHeight="1">
      <c r="A27" s="869" t="s">
        <v>135</v>
      </c>
      <c r="B27" s="1100">
        <f t="shared" si="1"/>
        <v>0.99199999999999999</v>
      </c>
      <c r="C27" s="1099" t="s">
        <v>987</v>
      </c>
      <c r="D27" s="1101">
        <v>0.99199999999999999</v>
      </c>
      <c r="E27" s="1101">
        <f t="shared" si="2"/>
        <v>44.645600000000002</v>
      </c>
      <c r="F27" s="1101">
        <v>0.15240000000000001</v>
      </c>
      <c r="G27" s="1099" t="s">
        <v>987</v>
      </c>
      <c r="H27" s="1101">
        <v>3.4962</v>
      </c>
      <c r="I27" s="1099" t="s">
        <v>987</v>
      </c>
      <c r="J27" s="1099" t="s">
        <v>987</v>
      </c>
      <c r="K27" s="1099" t="s">
        <v>987</v>
      </c>
      <c r="L27" s="1106">
        <v>40.997</v>
      </c>
      <c r="M27" s="76" t="s">
        <v>401</v>
      </c>
    </row>
    <row r="28" spans="1:13" s="17" customFormat="1" ht="16.7" customHeight="1">
      <c r="A28" s="869" t="s">
        <v>137</v>
      </c>
      <c r="B28" s="1100">
        <f t="shared" si="1"/>
        <v>0.76349999999999996</v>
      </c>
      <c r="C28" s="1099" t="s">
        <v>987</v>
      </c>
      <c r="D28" s="1101">
        <v>0.76349999999999996</v>
      </c>
      <c r="E28" s="1101">
        <f t="shared" si="2"/>
        <v>9.936399999999999</v>
      </c>
      <c r="F28" s="1101">
        <v>1.3686</v>
      </c>
      <c r="G28" s="1099" t="s">
        <v>987</v>
      </c>
      <c r="H28" s="1101">
        <v>6.0118999999999998</v>
      </c>
      <c r="I28" s="1099" t="s">
        <v>987</v>
      </c>
      <c r="J28" s="1099" t="s">
        <v>987</v>
      </c>
      <c r="K28" s="1099" t="s">
        <v>987</v>
      </c>
      <c r="L28" s="1106">
        <v>2.5558999999999998</v>
      </c>
      <c r="M28" s="76" t="s">
        <v>14</v>
      </c>
    </row>
    <row r="29" spans="1:13" s="17" customFormat="1" ht="16.7" customHeight="1">
      <c r="A29" s="869" t="s">
        <v>139</v>
      </c>
      <c r="B29" s="68">
        <v>0</v>
      </c>
      <c r="C29" s="1099" t="s">
        <v>987</v>
      </c>
      <c r="D29" s="1099" t="s">
        <v>987</v>
      </c>
      <c r="E29" s="1101">
        <f t="shared" si="2"/>
        <v>32.295400000000001</v>
      </c>
      <c r="F29" s="1101">
        <v>0.19539999999999999</v>
      </c>
      <c r="G29" s="1099" t="s">
        <v>987</v>
      </c>
      <c r="H29" s="1101">
        <v>2.3277000000000001</v>
      </c>
      <c r="I29" s="1099" t="s">
        <v>987</v>
      </c>
      <c r="J29" s="1099" t="s">
        <v>987</v>
      </c>
      <c r="K29" s="1099" t="s">
        <v>987</v>
      </c>
      <c r="L29" s="1106">
        <v>29.772300000000001</v>
      </c>
      <c r="M29" s="76" t="s">
        <v>15</v>
      </c>
    </row>
    <row r="30" spans="1:13" s="17" customFormat="1" ht="16.7" customHeight="1">
      <c r="A30" s="869" t="s">
        <v>141</v>
      </c>
      <c r="B30" s="68">
        <v>0</v>
      </c>
      <c r="C30" s="1099" t="s">
        <v>987</v>
      </c>
      <c r="D30" s="1099" t="s">
        <v>987</v>
      </c>
      <c r="E30" s="1101">
        <f t="shared" si="2"/>
        <v>22.357700000000001</v>
      </c>
      <c r="F30" s="1101">
        <v>3.0722</v>
      </c>
      <c r="G30" s="1101">
        <v>0.93259999999999998</v>
      </c>
      <c r="H30" s="1101">
        <v>2.6071</v>
      </c>
      <c r="I30" s="1099" t="s">
        <v>987</v>
      </c>
      <c r="J30" s="1099" t="s">
        <v>987</v>
      </c>
      <c r="K30" s="1099" t="s">
        <v>987</v>
      </c>
      <c r="L30" s="1106">
        <v>15.745799999999999</v>
      </c>
      <c r="M30" s="76" t="s">
        <v>16</v>
      </c>
    </row>
    <row r="31" spans="1:13" s="17" customFormat="1" ht="16.7" customHeight="1">
      <c r="A31" s="869" t="s">
        <v>143</v>
      </c>
      <c r="B31" s="1100">
        <f t="shared" si="1"/>
        <v>1.0714999999999999</v>
      </c>
      <c r="C31" s="1099" t="s">
        <v>987</v>
      </c>
      <c r="D31" s="1101">
        <v>1.0714999999999999</v>
      </c>
      <c r="E31" s="1101">
        <f t="shared" si="2"/>
        <v>19.243000000000002</v>
      </c>
      <c r="F31" s="1101">
        <v>7.8212999999999999</v>
      </c>
      <c r="G31" s="1099" t="s">
        <v>987</v>
      </c>
      <c r="H31" s="1101">
        <v>2.2664</v>
      </c>
      <c r="I31" s="1099" t="s">
        <v>987</v>
      </c>
      <c r="J31" s="1099" t="s">
        <v>987</v>
      </c>
      <c r="K31" s="1103">
        <v>0.3175</v>
      </c>
      <c r="L31" s="1106">
        <v>8.8377999999999997</v>
      </c>
      <c r="M31" s="76" t="s">
        <v>405</v>
      </c>
    </row>
    <row r="32" spans="1:13" s="17" customFormat="1" ht="16.7" customHeight="1">
      <c r="A32" s="869" t="s">
        <v>145</v>
      </c>
      <c r="B32" s="68">
        <v>0</v>
      </c>
      <c r="C32" s="1099" t="s">
        <v>987</v>
      </c>
      <c r="D32" s="1099" t="s">
        <v>987</v>
      </c>
      <c r="E32" s="1101">
        <f t="shared" si="2"/>
        <v>41.308900000000001</v>
      </c>
      <c r="F32" s="1101">
        <v>2.2360000000000002</v>
      </c>
      <c r="G32" s="1101">
        <v>29.755199999999999</v>
      </c>
      <c r="H32" s="1101">
        <v>2.3483999999999998</v>
      </c>
      <c r="I32" s="1099" t="s">
        <v>987</v>
      </c>
      <c r="J32" s="1099" t="s">
        <v>987</v>
      </c>
      <c r="K32" s="1103">
        <v>0.55959999999999999</v>
      </c>
      <c r="L32" s="1106">
        <v>6.4097</v>
      </c>
      <c r="M32" s="76" t="s">
        <v>18</v>
      </c>
    </row>
    <row r="33" spans="1:13" s="17" customFormat="1" ht="16.7" customHeight="1">
      <c r="A33" s="869" t="s">
        <v>147</v>
      </c>
      <c r="B33" s="68">
        <v>0</v>
      </c>
      <c r="C33" s="1099" t="s">
        <v>987</v>
      </c>
      <c r="D33" s="1099" t="s">
        <v>987</v>
      </c>
      <c r="E33" s="1101">
        <f t="shared" si="2"/>
        <v>20.261599999999998</v>
      </c>
      <c r="F33" s="1101">
        <v>3.4176000000000002</v>
      </c>
      <c r="G33" s="1101">
        <v>6.7106000000000003</v>
      </c>
      <c r="H33" s="1101">
        <v>0.12989999999999999</v>
      </c>
      <c r="I33" s="1099" t="s">
        <v>987</v>
      </c>
      <c r="J33" s="1099" t="s">
        <v>987</v>
      </c>
      <c r="K33" s="1103">
        <v>0.24110000000000001</v>
      </c>
      <c r="L33" s="1106">
        <v>9.7623999999999995</v>
      </c>
      <c r="M33" s="76" t="s">
        <v>19</v>
      </c>
    </row>
    <row r="34" spans="1:13" s="17" customFormat="1" ht="16.7" customHeight="1">
      <c r="A34" s="869" t="s">
        <v>149</v>
      </c>
      <c r="B34" s="1100">
        <f t="shared" si="1"/>
        <v>6.6542000000000003</v>
      </c>
      <c r="C34" s="1099" t="s">
        <v>987</v>
      </c>
      <c r="D34" s="1101">
        <v>6.6542000000000003</v>
      </c>
      <c r="E34" s="1101">
        <f t="shared" si="2"/>
        <v>55.730999999999995</v>
      </c>
      <c r="F34" s="1101">
        <v>4.0294999999999996</v>
      </c>
      <c r="G34" s="1101">
        <v>5.0605000000000002</v>
      </c>
      <c r="H34" s="1101" t="s">
        <v>988</v>
      </c>
      <c r="I34" s="1103">
        <v>24.988099999999999</v>
      </c>
      <c r="J34" s="1099" t="s">
        <v>987</v>
      </c>
      <c r="K34" s="1099" t="s">
        <v>987</v>
      </c>
      <c r="L34" s="1106">
        <v>21.652899999999999</v>
      </c>
      <c r="M34" s="76" t="s">
        <v>203</v>
      </c>
    </row>
    <row r="35" spans="1:13" s="17" customFormat="1" ht="16.7" customHeight="1">
      <c r="A35" s="869" t="s">
        <v>151</v>
      </c>
      <c r="B35" s="1100">
        <f t="shared" si="1"/>
        <v>0.79779999999999995</v>
      </c>
      <c r="C35" s="1099" t="s">
        <v>987</v>
      </c>
      <c r="D35" s="1101">
        <v>0.79779999999999995</v>
      </c>
      <c r="E35" s="1101">
        <f t="shared" si="2"/>
        <v>32.552</v>
      </c>
      <c r="F35" s="1101">
        <v>0.65800000000000003</v>
      </c>
      <c r="G35" s="1099" t="s">
        <v>987</v>
      </c>
      <c r="H35" s="1101">
        <v>0.26240000000000002</v>
      </c>
      <c r="I35" s="1099" t="s">
        <v>987</v>
      </c>
      <c r="J35" s="1099" t="s">
        <v>987</v>
      </c>
      <c r="K35" s="1099" t="s">
        <v>987</v>
      </c>
      <c r="L35" s="1106">
        <v>31.631599999999999</v>
      </c>
      <c r="M35" s="76" t="s">
        <v>21</v>
      </c>
    </row>
    <row r="36" spans="1:13" s="17" customFormat="1" ht="16.7" customHeight="1">
      <c r="A36" s="869" t="s">
        <v>153</v>
      </c>
      <c r="B36" s="68">
        <v>0</v>
      </c>
      <c r="C36" s="1099" t="s">
        <v>987</v>
      </c>
      <c r="D36" s="1099" t="s">
        <v>987</v>
      </c>
      <c r="E36" s="1101">
        <f t="shared" si="2"/>
        <v>13.4938</v>
      </c>
      <c r="F36" s="1101">
        <v>2.4485999999999999</v>
      </c>
      <c r="G36" s="1099" t="s">
        <v>987</v>
      </c>
      <c r="H36" s="1101">
        <v>2.3471000000000002</v>
      </c>
      <c r="I36" s="1099" t="s">
        <v>987</v>
      </c>
      <c r="J36" s="1099" t="s">
        <v>987</v>
      </c>
      <c r="K36" s="1103">
        <v>0.19750000000000001</v>
      </c>
      <c r="L36" s="1106">
        <v>8.5006000000000004</v>
      </c>
      <c r="M36" s="76" t="s">
        <v>204</v>
      </c>
    </row>
    <row r="37" spans="1:13" s="17" customFormat="1" ht="16.7" customHeight="1">
      <c r="A37" s="869" t="s">
        <v>155</v>
      </c>
      <c r="B37" s="1100">
        <f t="shared" si="1"/>
        <v>6.4000000000000001E-2</v>
      </c>
      <c r="C37" s="1099" t="s">
        <v>987</v>
      </c>
      <c r="D37" s="1101">
        <v>6.4000000000000001E-2</v>
      </c>
      <c r="E37" s="1101">
        <f t="shared" si="2"/>
        <v>13.9139</v>
      </c>
      <c r="F37" s="1101">
        <v>2.6400999999999999</v>
      </c>
      <c r="G37" s="1099" t="s">
        <v>987</v>
      </c>
      <c r="H37" s="1101">
        <v>3.3679000000000001</v>
      </c>
      <c r="I37" s="1099" t="s">
        <v>987</v>
      </c>
      <c r="J37" s="1099" t="s">
        <v>987</v>
      </c>
      <c r="K37" s="1103">
        <v>0.01</v>
      </c>
      <c r="L37" s="1106">
        <v>7.8959000000000001</v>
      </c>
      <c r="M37" s="76" t="s">
        <v>23</v>
      </c>
    </row>
    <row r="38" spans="1:13" s="17" customFormat="1" ht="16.7" customHeight="1" thickBot="1">
      <c r="A38" s="869" t="s">
        <v>157</v>
      </c>
      <c r="B38" s="68">
        <v>0</v>
      </c>
      <c r="C38" s="1099" t="s">
        <v>987</v>
      </c>
      <c r="D38" s="1099" t="s">
        <v>987</v>
      </c>
      <c r="E38" s="1101">
        <f t="shared" si="2"/>
        <v>0.15860000000000002</v>
      </c>
      <c r="F38" s="1102">
        <v>2.7000000000000001E-3</v>
      </c>
      <c r="G38" s="1099" t="s">
        <v>987</v>
      </c>
      <c r="H38" s="1099" t="s">
        <v>987</v>
      </c>
      <c r="I38" s="1099" t="s">
        <v>987</v>
      </c>
      <c r="J38" s="1099" t="s">
        <v>987</v>
      </c>
      <c r="K38" s="1099" t="s">
        <v>987</v>
      </c>
      <c r="L38" s="1107">
        <v>0.15590000000000001</v>
      </c>
      <c r="M38" s="810" t="s">
        <v>24</v>
      </c>
    </row>
    <row r="39" spans="1:13" s="19" customFormat="1" ht="11.1" customHeight="1">
      <c r="A39" s="829" t="s">
        <v>450</v>
      </c>
      <c r="B39" s="77"/>
      <c r="C39" s="77"/>
      <c r="D39" s="77"/>
      <c r="E39" s="77"/>
      <c r="F39" s="77"/>
      <c r="G39" s="77"/>
      <c r="H39" s="77"/>
      <c r="I39" s="77"/>
      <c r="J39" s="77"/>
      <c r="K39" s="77"/>
      <c r="L39" s="77"/>
      <c r="M39" s="830" t="s">
        <v>497</v>
      </c>
    </row>
    <row r="40" spans="1:13" s="182" customFormat="1" ht="11.1" customHeight="1">
      <c r="A40" s="846" t="s">
        <v>590</v>
      </c>
      <c r="B40" s="197"/>
      <c r="C40" s="197"/>
      <c r="D40" s="197"/>
      <c r="E40" s="197"/>
      <c r="F40" s="197"/>
      <c r="G40" s="197"/>
      <c r="H40" s="198"/>
      <c r="I40" s="198"/>
      <c r="J40" s="198"/>
      <c r="K40" s="198"/>
      <c r="L40" s="198"/>
    </row>
    <row r="41" spans="1:13" s="182" customFormat="1" ht="11.1" customHeight="1">
      <c r="A41" s="846" t="s">
        <v>591</v>
      </c>
      <c r="B41" s="197"/>
      <c r="C41" s="197"/>
      <c r="D41" s="197"/>
      <c r="E41" s="197"/>
      <c r="F41" s="197"/>
      <c r="G41" s="1939" t="s">
        <v>718</v>
      </c>
      <c r="H41" s="1939"/>
      <c r="I41" s="1939"/>
      <c r="J41" s="1939"/>
      <c r="K41" s="1939"/>
      <c r="L41" s="1939"/>
      <c r="M41" s="1939"/>
    </row>
    <row r="42" spans="1:13" s="182" customFormat="1" ht="20.100000000000001" customHeight="1">
      <c r="A42" s="1954" t="s">
        <v>971</v>
      </c>
      <c r="B42" s="1954"/>
      <c r="C42" s="1954"/>
      <c r="D42" s="1954"/>
      <c r="E42" s="1954"/>
      <c r="F42" s="1954"/>
      <c r="G42" s="1939" t="s">
        <v>717</v>
      </c>
      <c r="H42" s="1939"/>
      <c r="I42" s="1939"/>
      <c r="J42" s="1939"/>
      <c r="K42" s="1939"/>
      <c r="L42" s="1939"/>
      <c r="M42" s="1939"/>
    </row>
    <row r="43" spans="1:13" s="182" customFormat="1" ht="12.75" customHeight="1">
      <c r="A43" s="846"/>
      <c r="B43" s="197"/>
      <c r="C43" s="197"/>
      <c r="D43" s="197"/>
      <c r="E43" s="197"/>
      <c r="F43" s="197"/>
      <c r="G43" s="1939"/>
      <c r="H43" s="1939"/>
      <c r="I43" s="1939"/>
      <c r="J43" s="1939"/>
      <c r="K43" s="1939"/>
      <c r="L43" s="1939"/>
      <c r="M43" s="1939"/>
    </row>
    <row r="44" spans="1:13" s="17" customFormat="1">
      <c r="A44" s="22"/>
      <c r="B44" s="22"/>
      <c r="C44" s="22"/>
      <c r="D44" s="22"/>
      <c r="E44" s="22"/>
      <c r="F44" s="22"/>
      <c r="G44" s="22"/>
      <c r="H44" s="22"/>
      <c r="I44" s="22"/>
      <c r="J44" s="22"/>
      <c r="K44" s="22"/>
      <c r="L44" s="22"/>
    </row>
    <row r="45" spans="1:13" s="17" customFormat="1">
      <c r="A45" s="22"/>
      <c r="B45" s="22"/>
      <c r="C45" s="22"/>
      <c r="D45" s="22"/>
      <c r="E45" s="22"/>
      <c r="F45" s="22"/>
      <c r="G45" s="22"/>
      <c r="H45" s="22"/>
      <c r="I45" s="22"/>
      <c r="J45" s="22"/>
      <c r="K45" s="22"/>
      <c r="L45" s="22"/>
    </row>
    <row r="46" spans="1:13" s="17" customFormat="1">
      <c r="A46" s="22"/>
      <c r="B46" s="22"/>
      <c r="C46" s="22"/>
      <c r="D46" s="22"/>
      <c r="E46" s="22"/>
      <c r="F46" s="22"/>
      <c r="G46" s="22"/>
      <c r="H46" s="22"/>
      <c r="I46" s="22"/>
      <c r="J46" s="22"/>
      <c r="K46" s="22"/>
      <c r="L46" s="22"/>
    </row>
    <row r="47" spans="1:13" s="17" customFormat="1">
      <c r="A47" s="22"/>
      <c r="B47" s="22"/>
      <c r="C47" s="22"/>
      <c r="D47" s="22"/>
      <c r="E47" s="22"/>
      <c r="F47" s="22"/>
      <c r="G47" s="22"/>
      <c r="H47" s="22"/>
      <c r="I47" s="22"/>
      <c r="J47" s="22"/>
      <c r="K47" s="22"/>
      <c r="L47" s="22"/>
    </row>
    <row r="48" spans="1:13" s="17" customFormat="1">
      <c r="A48" s="22"/>
      <c r="B48" s="22"/>
      <c r="C48" s="22"/>
      <c r="D48" s="22"/>
      <c r="E48" s="22"/>
      <c r="F48" s="22"/>
      <c r="G48" s="22"/>
      <c r="H48" s="22"/>
      <c r="I48" s="22"/>
      <c r="J48" s="22"/>
      <c r="K48" s="22"/>
      <c r="L48" s="22"/>
    </row>
    <row r="49" spans="1:12" s="17" customFormat="1">
      <c r="A49" s="22"/>
      <c r="B49" s="22"/>
      <c r="C49" s="22"/>
      <c r="D49" s="22"/>
      <c r="E49" s="22"/>
      <c r="F49" s="22"/>
      <c r="G49" s="22"/>
      <c r="H49" s="22"/>
      <c r="I49" s="22"/>
      <c r="J49" s="22"/>
      <c r="K49" s="22"/>
      <c r="L49" s="22"/>
    </row>
    <row r="50" spans="1:12" s="17" customFormat="1">
      <c r="A50" s="22"/>
      <c r="B50" s="22"/>
      <c r="C50" s="22"/>
      <c r="D50" s="22"/>
      <c r="E50" s="22"/>
      <c r="F50" s="22"/>
      <c r="G50" s="22"/>
      <c r="H50" s="22"/>
      <c r="I50" s="22"/>
      <c r="J50" s="22"/>
      <c r="K50" s="22"/>
      <c r="L50" s="22"/>
    </row>
    <row r="51" spans="1:12" s="17" customFormat="1">
      <c r="A51" s="22"/>
      <c r="B51" s="22"/>
      <c r="C51" s="22"/>
      <c r="D51" s="22"/>
      <c r="E51" s="22"/>
      <c r="F51" s="22"/>
      <c r="G51" s="22"/>
      <c r="H51" s="22"/>
      <c r="I51" s="22"/>
      <c r="J51" s="22"/>
      <c r="K51" s="22"/>
      <c r="L51" s="22"/>
    </row>
    <row r="52" spans="1:12" s="17" customFormat="1">
      <c r="A52" s="22"/>
      <c r="B52" s="22"/>
      <c r="C52" s="22"/>
      <c r="D52" s="22"/>
      <c r="E52" s="22"/>
      <c r="F52" s="22"/>
      <c r="G52" s="22"/>
      <c r="H52" s="22"/>
      <c r="I52" s="22"/>
      <c r="J52" s="22"/>
      <c r="K52" s="22"/>
      <c r="L52" s="22"/>
    </row>
    <row r="53" spans="1:12" s="17" customFormat="1">
      <c r="A53" s="22"/>
      <c r="B53" s="22"/>
      <c r="C53" s="22"/>
      <c r="D53" s="22"/>
      <c r="E53" s="22"/>
      <c r="F53" s="22"/>
      <c r="G53" s="22"/>
      <c r="H53" s="22"/>
      <c r="I53" s="22"/>
      <c r="J53" s="22"/>
      <c r="K53" s="22"/>
      <c r="L53" s="22"/>
    </row>
    <row r="54" spans="1:12" s="17" customFormat="1">
      <c r="A54" s="22"/>
      <c r="B54" s="22"/>
      <c r="C54" s="22"/>
      <c r="D54" s="22"/>
      <c r="E54" s="22"/>
      <c r="F54" s="22"/>
      <c r="G54" s="22"/>
      <c r="H54" s="22"/>
      <c r="I54" s="22"/>
      <c r="J54" s="22"/>
      <c r="K54" s="22"/>
      <c r="L54" s="22"/>
    </row>
    <row r="55" spans="1:12" s="17" customFormat="1">
      <c r="A55" s="22"/>
      <c r="B55" s="22"/>
      <c r="C55" s="22"/>
      <c r="D55" s="22"/>
      <c r="E55" s="22"/>
      <c r="F55" s="22"/>
      <c r="G55" s="22"/>
      <c r="H55" s="22"/>
      <c r="I55" s="22"/>
      <c r="J55" s="22"/>
      <c r="K55" s="22"/>
      <c r="L55" s="22"/>
    </row>
    <row r="56" spans="1:12" s="17" customFormat="1">
      <c r="A56" s="22"/>
      <c r="B56" s="22"/>
      <c r="C56" s="22"/>
      <c r="D56" s="22"/>
      <c r="E56" s="22"/>
      <c r="F56" s="22"/>
      <c r="G56" s="22"/>
      <c r="H56" s="22"/>
      <c r="I56" s="22"/>
      <c r="J56" s="22"/>
      <c r="K56" s="22"/>
      <c r="L56" s="22"/>
    </row>
    <row r="57" spans="1:12" s="17" customFormat="1">
      <c r="A57" s="22"/>
      <c r="B57" s="22"/>
      <c r="C57" s="22"/>
      <c r="D57" s="22"/>
      <c r="E57" s="22"/>
      <c r="F57" s="22"/>
      <c r="G57" s="22"/>
      <c r="H57" s="22"/>
      <c r="I57" s="22"/>
      <c r="J57" s="22"/>
      <c r="K57" s="22"/>
      <c r="L57" s="22"/>
    </row>
    <row r="58" spans="1:12" s="17" customFormat="1">
      <c r="A58" s="22"/>
      <c r="B58" s="22"/>
      <c r="C58" s="22"/>
      <c r="D58" s="22"/>
      <c r="E58" s="22"/>
      <c r="F58" s="22"/>
      <c r="G58" s="22"/>
      <c r="H58" s="22"/>
      <c r="I58" s="22"/>
      <c r="J58" s="22"/>
      <c r="K58" s="22"/>
      <c r="L58" s="22"/>
    </row>
    <row r="59" spans="1:12" s="17" customFormat="1">
      <c r="A59" s="22"/>
      <c r="B59" s="22"/>
      <c r="C59" s="22"/>
      <c r="D59" s="22"/>
      <c r="E59" s="22"/>
      <c r="F59" s="22"/>
      <c r="G59" s="22"/>
      <c r="H59" s="22"/>
      <c r="I59" s="22"/>
      <c r="J59" s="22"/>
      <c r="K59" s="22"/>
      <c r="L59" s="22"/>
    </row>
    <row r="60" spans="1:12" s="17" customFormat="1">
      <c r="A60" s="22"/>
      <c r="B60" s="22"/>
      <c r="C60" s="22"/>
      <c r="D60" s="22"/>
      <c r="E60" s="22"/>
      <c r="F60" s="22"/>
      <c r="G60" s="22"/>
      <c r="H60" s="22"/>
      <c r="I60" s="22"/>
      <c r="J60" s="22"/>
      <c r="K60" s="22"/>
      <c r="L60" s="22"/>
    </row>
    <row r="61" spans="1:12" s="17" customFormat="1">
      <c r="A61" s="22"/>
      <c r="B61" s="22"/>
      <c r="C61" s="22"/>
      <c r="D61" s="22"/>
      <c r="E61" s="22"/>
      <c r="F61" s="22"/>
      <c r="G61" s="22"/>
      <c r="H61" s="22"/>
      <c r="I61" s="22"/>
      <c r="J61" s="22"/>
      <c r="K61" s="22"/>
      <c r="L61" s="22"/>
    </row>
    <row r="62" spans="1:12" s="17" customFormat="1">
      <c r="A62" s="22"/>
      <c r="B62" s="22"/>
      <c r="C62" s="22"/>
      <c r="D62" s="22"/>
      <c r="E62" s="22"/>
      <c r="F62" s="22"/>
      <c r="G62" s="22"/>
      <c r="H62" s="22"/>
      <c r="I62" s="22"/>
      <c r="J62" s="22"/>
      <c r="K62" s="22"/>
      <c r="L62" s="22"/>
    </row>
    <row r="63" spans="1:12" s="17" customFormat="1">
      <c r="A63" s="22"/>
      <c r="B63" s="22"/>
      <c r="C63" s="22"/>
      <c r="D63" s="22"/>
      <c r="E63" s="22"/>
      <c r="F63" s="22"/>
      <c r="G63" s="22"/>
      <c r="H63" s="22"/>
      <c r="I63" s="22"/>
      <c r="J63" s="22"/>
      <c r="K63" s="22"/>
      <c r="L63" s="22"/>
    </row>
    <row r="64" spans="1:12" s="17" customFormat="1">
      <c r="A64" s="22"/>
      <c r="B64" s="22"/>
      <c r="C64" s="22"/>
      <c r="D64" s="22"/>
      <c r="E64" s="22"/>
      <c r="F64" s="22"/>
      <c r="G64" s="22"/>
      <c r="H64" s="22"/>
      <c r="I64" s="22"/>
      <c r="J64" s="22"/>
      <c r="K64" s="22"/>
      <c r="L64" s="22"/>
    </row>
    <row r="65" spans="1:12" s="17" customFormat="1">
      <c r="A65" s="22"/>
      <c r="B65" s="22"/>
      <c r="C65" s="22"/>
      <c r="D65" s="22"/>
      <c r="E65" s="22"/>
      <c r="F65" s="22"/>
      <c r="G65" s="22"/>
      <c r="H65" s="22"/>
      <c r="I65" s="22"/>
      <c r="J65" s="22"/>
      <c r="K65" s="22"/>
      <c r="L65" s="22"/>
    </row>
    <row r="66" spans="1:12" s="17" customFormat="1">
      <c r="A66" s="22"/>
      <c r="B66" s="22"/>
      <c r="C66" s="22"/>
      <c r="D66" s="22"/>
      <c r="E66" s="22"/>
      <c r="F66" s="22"/>
      <c r="G66" s="22"/>
      <c r="H66" s="22"/>
      <c r="I66" s="22"/>
      <c r="J66" s="22"/>
      <c r="K66" s="22"/>
      <c r="L66" s="22"/>
    </row>
    <row r="67" spans="1:12" s="17" customFormat="1">
      <c r="A67" s="22"/>
      <c r="B67" s="22"/>
      <c r="C67" s="22"/>
      <c r="D67" s="22"/>
      <c r="E67" s="22"/>
      <c r="F67" s="22"/>
      <c r="G67" s="22"/>
      <c r="H67" s="22"/>
      <c r="I67" s="22"/>
      <c r="J67" s="22"/>
      <c r="K67" s="22"/>
      <c r="L67" s="22"/>
    </row>
    <row r="68" spans="1:12" s="17" customFormat="1">
      <c r="A68" s="22"/>
      <c r="B68" s="22"/>
      <c r="C68" s="22"/>
      <c r="D68" s="22"/>
      <c r="E68" s="22"/>
      <c r="F68" s="22"/>
      <c r="G68" s="22"/>
      <c r="H68" s="22"/>
      <c r="I68" s="22"/>
      <c r="J68" s="22"/>
      <c r="K68" s="22"/>
      <c r="L68" s="22"/>
    </row>
    <row r="69" spans="1:12" s="17" customFormat="1">
      <c r="A69" s="22"/>
      <c r="B69" s="22"/>
      <c r="C69" s="22"/>
      <c r="D69" s="22"/>
      <c r="E69" s="22"/>
      <c r="F69" s="22"/>
      <c r="G69" s="22"/>
      <c r="H69" s="22"/>
      <c r="I69" s="22"/>
      <c r="J69" s="22"/>
      <c r="K69" s="22"/>
      <c r="L69" s="22"/>
    </row>
    <row r="70" spans="1:12" s="17" customFormat="1">
      <c r="A70" s="22"/>
      <c r="B70" s="22"/>
      <c r="C70" s="22"/>
      <c r="D70" s="22"/>
      <c r="E70" s="22"/>
      <c r="F70" s="22"/>
      <c r="G70" s="22"/>
      <c r="H70" s="22"/>
      <c r="I70" s="22"/>
      <c r="J70" s="22"/>
      <c r="K70" s="22"/>
      <c r="L70" s="22"/>
    </row>
    <row r="71" spans="1:12" s="17" customFormat="1">
      <c r="A71" s="22"/>
      <c r="B71" s="22"/>
      <c r="C71" s="22"/>
      <c r="D71" s="22"/>
      <c r="E71" s="22"/>
      <c r="F71" s="22"/>
      <c r="G71" s="22"/>
      <c r="H71" s="22"/>
      <c r="I71" s="22"/>
      <c r="J71" s="22"/>
      <c r="K71" s="22"/>
      <c r="L71" s="22"/>
    </row>
    <row r="72" spans="1:12" s="17" customFormat="1">
      <c r="A72" s="22"/>
      <c r="B72" s="22"/>
      <c r="C72" s="22"/>
      <c r="D72" s="22"/>
      <c r="E72" s="22"/>
      <c r="F72" s="22"/>
      <c r="G72" s="22"/>
      <c r="H72" s="22"/>
      <c r="I72" s="22"/>
      <c r="J72" s="22"/>
      <c r="K72" s="22"/>
      <c r="L72" s="22"/>
    </row>
    <row r="73" spans="1:12" s="17" customFormat="1">
      <c r="A73" s="22"/>
      <c r="B73" s="22"/>
      <c r="C73" s="22"/>
      <c r="D73" s="22"/>
      <c r="E73" s="22"/>
      <c r="F73" s="22"/>
      <c r="G73" s="22"/>
      <c r="H73" s="22"/>
      <c r="I73" s="22"/>
      <c r="J73" s="22"/>
      <c r="K73" s="22"/>
      <c r="L73" s="22"/>
    </row>
    <row r="74" spans="1:12" s="17" customFormat="1">
      <c r="A74" s="22"/>
      <c r="B74" s="22"/>
      <c r="C74" s="22"/>
      <c r="D74" s="22"/>
      <c r="E74" s="22"/>
      <c r="F74" s="22"/>
      <c r="G74" s="22"/>
      <c r="H74" s="22"/>
      <c r="I74" s="22"/>
      <c r="J74" s="22"/>
      <c r="K74" s="22"/>
      <c r="L74" s="22"/>
    </row>
    <row r="75" spans="1:12" s="17" customFormat="1">
      <c r="A75" s="22"/>
      <c r="B75" s="22"/>
      <c r="C75" s="22"/>
      <c r="D75" s="22"/>
      <c r="E75" s="22"/>
      <c r="F75" s="22"/>
      <c r="G75" s="22"/>
      <c r="H75" s="22"/>
      <c r="I75" s="22"/>
      <c r="J75" s="22"/>
      <c r="K75" s="22"/>
      <c r="L75" s="22"/>
    </row>
    <row r="76" spans="1:12" s="17" customFormat="1">
      <c r="A76" s="22"/>
      <c r="B76" s="22"/>
      <c r="C76" s="22"/>
      <c r="D76" s="22"/>
      <c r="E76" s="22"/>
      <c r="F76" s="22"/>
      <c r="G76" s="22"/>
      <c r="H76" s="22"/>
      <c r="I76" s="22"/>
      <c r="J76" s="22"/>
      <c r="K76" s="22"/>
      <c r="L76" s="22"/>
    </row>
    <row r="77" spans="1:12" s="17" customFormat="1">
      <c r="A77" s="22"/>
      <c r="B77" s="22"/>
      <c r="C77" s="22"/>
      <c r="D77" s="22"/>
      <c r="E77" s="22"/>
      <c r="F77" s="22"/>
      <c r="G77" s="22"/>
      <c r="H77" s="22"/>
      <c r="I77" s="22"/>
      <c r="J77" s="22"/>
      <c r="K77" s="22"/>
      <c r="L77" s="22"/>
    </row>
    <row r="78" spans="1:12" s="17" customFormat="1">
      <c r="A78" s="22"/>
      <c r="B78" s="22"/>
      <c r="C78" s="22"/>
      <c r="D78" s="22"/>
      <c r="E78" s="22"/>
      <c r="F78" s="22"/>
      <c r="G78" s="22"/>
      <c r="H78" s="22"/>
      <c r="I78" s="22"/>
      <c r="J78" s="22"/>
      <c r="K78" s="22"/>
      <c r="L78" s="22"/>
    </row>
    <row r="79" spans="1:12" s="17" customFormat="1">
      <c r="A79" s="22"/>
      <c r="B79" s="22"/>
      <c r="C79" s="22"/>
      <c r="D79" s="22"/>
      <c r="E79" s="22"/>
      <c r="F79" s="22"/>
      <c r="G79" s="22"/>
      <c r="H79" s="22"/>
      <c r="I79" s="22"/>
      <c r="J79" s="22"/>
      <c r="K79" s="22"/>
      <c r="L79" s="22"/>
    </row>
    <row r="80" spans="1:12" s="17" customFormat="1">
      <c r="A80" s="22"/>
      <c r="B80" s="22"/>
      <c r="C80" s="22"/>
      <c r="D80" s="22"/>
      <c r="E80" s="22"/>
      <c r="F80" s="22"/>
      <c r="G80" s="22"/>
      <c r="H80" s="22"/>
      <c r="I80" s="22"/>
      <c r="J80" s="22"/>
      <c r="K80" s="22"/>
      <c r="L80" s="22"/>
    </row>
    <row r="81" spans="1:12" s="17" customFormat="1">
      <c r="A81" s="22"/>
      <c r="B81" s="22"/>
      <c r="C81" s="22"/>
      <c r="D81" s="22"/>
      <c r="E81" s="22"/>
      <c r="F81" s="22"/>
      <c r="G81" s="22"/>
      <c r="H81" s="22"/>
      <c r="I81" s="22"/>
      <c r="J81" s="22"/>
      <c r="K81" s="22"/>
      <c r="L81" s="22"/>
    </row>
    <row r="82" spans="1:12" s="17" customFormat="1">
      <c r="A82" s="22"/>
      <c r="B82" s="22"/>
      <c r="C82" s="22"/>
      <c r="D82" s="22"/>
      <c r="E82" s="22"/>
      <c r="F82" s="22"/>
      <c r="G82" s="22"/>
      <c r="H82" s="22"/>
      <c r="I82" s="22"/>
      <c r="J82" s="22"/>
      <c r="K82" s="22"/>
      <c r="L82" s="22"/>
    </row>
    <row r="83" spans="1:12" s="17" customFormat="1">
      <c r="A83" s="22"/>
      <c r="B83" s="22"/>
      <c r="C83" s="22"/>
      <c r="D83" s="22"/>
      <c r="E83" s="22"/>
      <c r="F83" s="22"/>
      <c r="G83" s="22"/>
      <c r="H83" s="22"/>
      <c r="I83" s="22"/>
      <c r="J83" s="22"/>
      <c r="K83" s="22"/>
      <c r="L83" s="22"/>
    </row>
    <row r="84" spans="1:12" s="17" customFormat="1">
      <c r="A84" s="22"/>
      <c r="B84" s="22"/>
      <c r="C84" s="22"/>
      <c r="D84" s="22"/>
      <c r="E84" s="22"/>
      <c r="F84" s="22"/>
      <c r="G84" s="22"/>
      <c r="H84" s="22"/>
      <c r="I84" s="22"/>
      <c r="J84" s="22"/>
      <c r="K84" s="22"/>
      <c r="L84" s="22"/>
    </row>
    <row r="85" spans="1:12" s="17" customFormat="1">
      <c r="A85" s="22"/>
      <c r="B85" s="22"/>
      <c r="C85" s="22"/>
      <c r="D85" s="22"/>
      <c r="E85" s="22"/>
      <c r="F85" s="22"/>
      <c r="G85" s="22"/>
      <c r="H85" s="22"/>
      <c r="I85" s="22"/>
      <c r="J85" s="22"/>
      <c r="K85" s="22"/>
      <c r="L85" s="22"/>
    </row>
    <row r="86" spans="1:12" s="17" customFormat="1">
      <c r="A86" s="22"/>
      <c r="B86" s="22"/>
      <c r="C86" s="22"/>
      <c r="D86" s="22"/>
      <c r="E86" s="22"/>
      <c r="F86" s="22"/>
      <c r="G86" s="22"/>
      <c r="H86" s="22"/>
      <c r="I86" s="22"/>
      <c r="J86" s="22"/>
      <c r="K86" s="22"/>
      <c r="L86" s="22"/>
    </row>
    <row r="87" spans="1:12" s="17" customFormat="1">
      <c r="A87" s="22"/>
      <c r="B87" s="22"/>
      <c r="C87" s="22"/>
      <c r="D87" s="22"/>
      <c r="E87" s="22"/>
      <c r="F87" s="22"/>
      <c r="G87" s="22"/>
      <c r="H87" s="22"/>
      <c r="I87" s="22"/>
      <c r="J87" s="22"/>
      <c r="K87" s="22"/>
      <c r="L87" s="22"/>
    </row>
    <row r="88" spans="1:12" s="17" customFormat="1">
      <c r="A88" s="22"/>
      <c r="B88" s="22"/>
      <c r="C88" s="22"/>
      <c r="D88" s="22"/>
      <c r="E88" s="22"/>
      <c r="F88" s="22"/>
      <c r="G88" s="22"/>
      <c r="H88" s="22"/>
      <c r="I88" s="22"/>
      <c r="J88" s="22"/>
      <c r="K88" s="22"/>
      <c r="L88" s="22"/>
    </row>
    <row r="89" spans="1:12" s="17" customFormat="1">
      <c r="A89" s="22"/>
      <c r="B89" s="22"/>
      <c r="C89" s="22"/>
      <c r="D89" s="22"/>
      <c r="E89" s="22"/>
      <c r="F89" s="22"/>
      <c r="G89" s="22"/>
      <c r="H89" s="22"/>
      <c r="I89" s="22"/>
      <c r="J89" s="22"/>
      <c r="K89" s="22"/>
      <c r="L89" s="22"/>
    </row>
    <row r="90" spans="1:12" s="17" customFormat="1">
      <c r="A90" s="22"/>
      <c r="B90" s="22"/>
      <c r="C90" s="22"/>
      <c r="D90" s="22"/>
      <c r="E90" s="22"/>
      <c r="F90" s="22"/>
      <c r="G90" s="22"/>
      <c r="H90" s="22"/>
      <c r="I90" s="22"/>
      <c r="J90" s="22"/>
      <c r="K90" s="22"/>
      <c r="L90" s="22"/>
    </row>
    <row r="91" spans="1:12" s="17" customFormat="1">
      <c r="A91" s="22"/>
      <c r="B91" s="22"/>
      <c r="C91" s="22"/>
      <c r="D91" s="22"/>
      <c r="E91" s="22"/>
      <c r="F91" s="22"/>
      <c r="G91" s="22"/>
      <c r="H91" s="22"/>
      <c r="I91" s="22"/>
      <c r="J91" s="22"/>
      <c r="K91" s="22"/>
      <c r="L91" s="22"/>
    </row>
    <row r="92" spans="1:12" s="17" customFormat="1">
      <c r="A92" s="22"/>
      <c r="B92" s="22"/>
      <c r="C92" s="22"/>
      <c r="D92" s="22"/>
      <c r="E92" s="22"/>
      <c r="F92" s="22"/>
      <c r="G92" s="22"/>
      <c r="H92" s="22"/>
      <c r="I92" s="22"/>
      <c r="J92" s="22"/>
      <c r="K92" s="22"/>
      <c r="L92" s="22"/>
    </row>
    <row r="93" spans="1:12" s="17" customFormat="1">
      <c r="A93" s="22"/>
      <c r="B93" s="22"/>
      <c r="C93" s="22"/>
      <c r="D93" s="22"/>
      <c r="E93" s="22"/>
      <c r="F93" s="22"/>
      <c r="G93" s="22"/>
      <c r="H93" s="22"/>
      <c r="I93" s="22"/>
      <c r="J93" s="22"/>
      <c r="K93" s="22"/>
      <c r="L93" s="22"/>
    </row>
    <row r="94" spans="1:12" s="17" customFormat="1">
      <c r="A94" s="22"/>
      <c r="B94" s="22"/>
      <c r="C94" s="22"/>
      <c r="D94" s="22"/>
      <c r="E94" s="22"/>
      <c r="F94" s="22"/>
      <c r="G94" s="22"/>
      <c r="H94" s="22"/>
      <c r="I94" s="22"/>
      <c r="J94" s="22"/>
      <c r="K94" s="22"/>
      <c r="L94" s="22"/>
    </row>
    <row r="95" spans="1:12" s="17" customFormat="1">
      <c r="A95" s="22"/>
      <c r="B95" s="22"/>
      <c r="C95" s="22"/>
      <c r="D95" s="22"/>
      <c r="E95" s="22"/>
      <c r="F95" s="22"/>
      <c r="G95" s="22"/>
      <c r="H95" s="22"/>
      <c r="I95" s="22"/>
      <c r="J95" s="22"/>
      <c r="K95" s="22"/>
      <c r="L95" s="22"/>
    </row>
    <row r="96" spans="1:12" s="17" customFormat="1">
      <c r="A96" s="22"/>
      <c r="B96" s="22"/>
      <c r="C96" s="22"/>
      <c r="D96" s="22"/>
      <c r="E96" s="22"/>
      <c r="F96" s="22"/>
      <c r="G96" s="22"/>
      <c r="H96" s="22"/>
      <c r="I96" s="22"/>
      <c r="J96" s="22"/>
      <c r="K96" s="22"/>
      <c r="L96" s="22"/>
    </row>
    <row r="97" spans="1:12" s="17" customFormat="1">
      <c r="A97" s="22"/>
      <c r="B97" s="22"/>
      <c r="C97" s="22"/>
      <c r="D97" s="22"/>
      <c r="E97" s="22"/>
      <c r="F97" s="22"/>
      <c r="G97" s="22"/>
      <c r="H97" s="22"/>
      <c r="I97" s="22"/>
      <c r="J97" s="22"/>
      <c r="K97" s="22"/>
      <c r="L97" s="22"/>
    </row>
    <row r="98" spans="1:12" s="17" customFormat="1">
      <c r="A98" s="22"/>
      <c r="B98" s="22"/>
      <c r="C98" s="22"/>
      <c r="D98" s="22"/>
      <c r="E98" s="22"/>
      <c r="F98" s="22"/>
      <c r="G98" s="22"/>
      <c r="H98" s="22"/>
      <c r="I98" s="22"/>
      <c r="J98" s="22"/>
      <c r="K98" s="22"/>
      <c r="L98" s="22"/>
    </row>
    <row r="99" spans="1:12" s="17" customFormat="1">
      <c r="A99" s="22"/>
      <c r="B99" s="22"/>
      <c r="C99" s="22"/>
      <c r="D99" s="22"/>
      <c r="E99" s="22"/>
      <c r="F99" s="22"/>
      <c r="G99" s="22"/>
      <c r="H99" s="22"/>
      <c r="I99" s="22"/>
      <c r="J99" s="22"/>
      <c r="K99" s="22"/>
      <c r="L99" s="22"/>
    </row>
    <row r="100" spans="1:12" s="17" customFormat="1">
      <c r="A100" s="22"/>
      <c r="B100" s="22"/>
      <c r="C100" s="22"/>
      <c r="D100" s="22"/>
      <c r="E100" s="22"/>
      <c r="F100" s="22"/>
      <c r="G100" s="22"/>
      <c r="H100" s="22"/>
      <c r="I100" s="22"/>
      <c r="J100" s="22"/>
      <c r="K100" s="22"/>
      <c r="L100" s="22"/>
    </row>
    <row r="101" spans="1:12" s="17" customFormat="1">
      <c r="A101" s="22"/>
      <c r="B101" s="22"/>
      <c r="C101" s="22"/>
      <c r="D101" s="22"/>
      <c r="E101" s="22"/>
      <c r="F101" s="22"/>
      <c r="G101" s="22"/>
      <c r="H101" s="22"/>
      <c r="I101" s="22"/>
      <c r="J101" s="22"/>
      <c r="K101" s="22"/>
      <c r="L101" s="22"/>
    </row>
    <row r="102" spans="1:12" s="17" customFormat="1">
      <c r="A102" s="22"/>
      <c r="B102" s="22"/>
      <c r="C102" s="22"/>
      <c r="D102" s="22"/>
      <c r="E102" s="22"/>
      <c r="F102" s="22"/>
      <c r="G102" s="22"/>
      <c r="H102" s="22"/>
      <c r="I102" s="22"/>
      <c r="J102" s="22"/>
      <c r="K102" s="22"/>
      <c r="L102" s="22"/>
    </row>
    <row r="103" spans="1:12" s="17" customFormat="1">
      <c r="A103" s="22"/>
      <c r="B103" s="22"/>
      <c r="C103" s="22"/>
      <c r="D103" s="22"/>
      <c r="E103" s="22"/>
      <c r="F103" s="22"/>
      <c r="G103" s="22"/>
      <c r="H103" s="22"/>
      <c r="I103" s="22"/>
      <c r="J103" s="22"/>
      <c r="K103" s="22"/>
      <c r="L103" s="22"/>
    </row>
    <row r="104" spans="1:12" s="17" customFormat="1">
      <c r="A104" s="22"/>
      <c r="B104" s="22"/>
      <c r="C104" s="22"/>
      <c r="D104" s="22"/>
      <c r="E104" s="22"/>
      <c r="F104" s="22"/>
      <c r="G104" s="22"/>
      <c r="H104" s="22"/>
      <c r="I104" s="22"/>
      <c r="J104" s="22"/>
      <c r="K104" s="22"/>
      <c r="L104" s="22"/>
    </row>
    <row r="105" spans="1:12" s="17" customFormat="1">
      <c r="A105" s="22"/>
      <c r="B105" s="22"/>
      <c r="C105" s="22"/>
      <c r="D105" s="22"/>
      <c r="E105" s="22"/>
      <c r="F105" s="22"/>
      <c r="G105" s="22"/>
      <c r="H105" s="22"/>
      <c r="I105" s="22"/>
      <c r="J105" s="22"/>
      <c r="K105" s="22"/>
      <c r="L105" s="22"/>
    </row>
  </sheetData>
  <sheetProtection selectLockedCells="1"/>
  <mergeCells count="23">
    <mergeCell ref="E6:F7"/>
    <mergeCell ref="G6:L7"/>
    <mergeCell ref="G43:M43"/>
    <mergeCell ref="M6:M9"/>
    <mergeCell ref="A4:L4"/>
    <mergeCell ref="D8:D9"/>
    <mergeCell ref="J8:J9"/>
    <mergeCell ref="A3:F3"/>
    <mergeCell ref="G3:M3"/>
    <mergeCell ref="G41:M41"/>
    <mergeCell ref="G42:M42"/>
    <mergeCell ref="H8:H9"/>
    <mergeCell ref="A6:A9"/>
    <mergeCell ref="I8:I9"/>
    <mergeCell ref="B8:B9"/>
    <mergeCell ref="B6:D7"/>
    <mergeCell ref="G8:G9"/>
    <mergeCell ref="E8:E9"/>
    <mergeCell ref="F8:F9"/>
    <mergeCell ref="A42:F42"/>
    <mergeCell ref="K8:K9"/>
    <mergeCell ref="L8:L9"/>
    <mergeCell ref="C8:C9"/>
  </mergeCells>
  <phoneticPr fontId="6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1" manualBreakCount="1">
    <brk id="6" max="41"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Normal="100" zoomScaleSheetLayoutView="100" workbookViewId="0">
      <selection activeCell="O42" sqref="O42"/>
    </sheetView>
  </sheetViews>
  <sheetFormatPr defaultRowHeight="14.25"/>
  <cols>
    <col min="1" max="1" width="5.25" style="11" customWidth="1"/>
    <col min="2" max="2" width="10.125" style="11" customWidth="1"/>
    <col min="3" max="3" width="10.875" style="11" customWidth="1"/>
    <col min="4" max="4" width="9.625" style="11" customWidth="1"/>
    <col min="5" max="5" width="11" style="11" customWidth="1"/>
    <col min="6" max="6" width="9.625" style="11" customWidth="1"/>
    <col min="7" max="7" width="8.75" style="11" customWidth="1"/>
    <col min="8" max="8" width="7.875" style="11" customWidth="1"/>
    <col min="9" max="9" width="9.125" style="11" customWidth="1"/>
    <col min="10" max="16384" width="9" style="11"/>
  </cols>
  <sheetData>
    <row r="1" spans="1:9" s="591" customFormat="1" ht="14.1" customHeight="1">
      <c r="A1" s="590" t="s">
        <v>860</v>
      </c>
    </row>
    <row r="2" spans="1:9" ht="14.1" customHeight="1"/>
    <row r="3" spans="1:9" ht="20.100000000000001" customHeight="1">
      <c r="A3" s="1967" t="s">
        <v>802</v>
      </c>
      <c r="B3" s="1967"/>
      <c r="C3" s="1967"/>
      <c r="D3" s="1967"/>
      <c r="E3" s="1967"/>
      <c r="F3" s="1967"/>
      <c r="G3" s="1967"/>
      <c r="H3" s="1967"/>
      <c r="I3" s="1967"/>
    </row>
    <row r="4" spans="1:9" ht="24" customHeight="1">
      <c r="A4" s="1968" t="s">
        <v>803</v>
      </c>
      <c r="B4" s="1968"/>
      <c r="C4" s="1968"/>
      <c r="D4" s="1968"/>
      <c r="E4" s="1968"/>
      <c r="F4" s="1968"/>
      <c r="G4" s="1968"/>
      <c r="H4" s="1968"/>
      <c r="I4" s="1968"/>
    </row>
    <row r="5" spans="1:9" ht="15" thickBot="1">
      <c r="A5" s="48" t="s">
        <v>80</v>
      </c>
      <c r="E5" s="49"/>
      <c r="I5" s="49" t="s">
        <v>81</v>
      </c>
    </row>
    <row r="6" spans="1:9" ht="23.25" customHeight="1">
      <c r="A6" s="1969" t="s">
        <v>79</v>
      </c>
      <c r="B6" s="1970"/>
      <c r="C6" s="1973" t="s">
        <v>439</v>
      </c>
      <c r="D6" s="1975" t="s">
        <v>440</v>
      </c>
      <c r="E6" s="1979" t="s">
        <v>442</v>
      </c>
      <c r="F6" s="1975" t="s">
        <v>441</v>
      </c>
      <c r="G6" s="1975"/>
      <c r="H6" s="1975"/>
      <c r="I6" s="1977" t="s">
        <v>386</v>
      </c>
    </row>
    <row r="7" spans="1:9" ht="28.5" customHeight="1">
      <c r="A7" s="1971"/>
      <c r="B7" s="1972"/>
      <c r="C7" s="1974"/>
      <c r="D7" s="1976"/>
      <c r="E7" s="1980"/>
      <c r="F7" s="50" t="s">
        <v>387</v>
      </c>
      <c r="G7" s="50" t="s">
        <v>388</v>
      </c>
      <c r="H7" s="50" t="s">
        <v>389</v>
      </c>
      <c r="I7" s="1978"/>
    </row>
    <row r="8" spans="1:9" ht="20.45" customHeight="1">
      <c r="A8" s="1965" t="s">
        <v>481</v>
      </c>
      <c r="B8" s="1966"/>
      <c r="C8" s="51">
        <v>1371.42</v>
      </c>
      <c r="D8" s="51">
        <v>8.52</v>
      </c>
      <c r="E8" s="51">
        <v>4779.51</v>
      </c>
      <c r="F8" s="51">
        <v>18603.254100000002</v>
      </c>
      <c r="G8" s="51">
        <v>2307.02</v>
      </c>
      <c r="H8" s="51">
        <v>0</v>
      </c>
      <c r="I8" s="51">
        <v>6147.8799999999992</v>
      </c>
    </row>
    <row r="9" spans="1:9" ht="20.45" customHeight="1">
      <c r="A9" s="1965" t="s">
        <v>482</v>
      </c>
      <c r="B9" s="1966"/>
      <c r="C9" s="51">
        <v>1343.5000000000002</v>
      </c>
      <c r="D9" s="51">
        <v>8.52</v>
      </c>
      <c r="E9" s="51">
        <v>5012.0599999999995</v>
      </c>
      <c r="F9" s="51">
        <v>18743.82</v>
      </c>
      <c r="G9" s="51">
        <v>2306.75</v>
      </c>
      <c r="H9" s="51">
        <v>0</v>
      </c>
      <c r="I9" s="51">
        <v>6035.8399999999992</v>
      </c>
    </row>
    <row r="10" spans="1:9" ht="20.45" customHeight="1">
      <c r="A10" s="1965" t="s">
        <v>502</v>
      </c>
      <c r="B10" s="1966"/>
      <c r="C10" s="51">
        <v>1342.6200000000001</v>
      </c>
      <c r="D10" s="51">
        <v>8.52</v>
      </c>
      <c r="E10" s="51">
        <v>5045.3599999999997</v>
      </c>
      <c r="F10" s="51">
        <v>16659.09</v>
      </c>
      <c r="G10" s="51">
        <v>2306.4699999999998</v>
      </c>
      <c r="H10" s="51">
        <v>2083.2800000000002</v>
      </c>
      <c r="I10" s="51">
        <v>6035.3099999999995</v>
      </c>
    </row>
    <row r="11" spans="1:9" ht="20.45" customHeight="1">
      <c r="A11" s="1965">
        <v>2017</v>
      </c>
      <c r="B11" s="1966"/>
      <c r="C11" s="51">
        <v>1754.3000000000004</v>
      </c>
      <c r="D11" s="51">
        <v>8.52</v>
      </c>
      <c r="E11" s="51">
        <v>5045.3599999999997</v>
      </c>
      <c r="F11" s="51">
        <v>19378.300000000003</v>
      </c>
      <c r="G11" s="51">
        <v>2276.0499999999997</v>
      </c>
      <c r="H11" s="51">
        <v>0</v>
      </c>
      <c r="I11" s="51">
        <v>5143.63</v>
      </c>
    </row>
    <row r="12" spans="1:9" ht="20.45" customHeight="1">
      <c r="A12" s="1963">
        <v>2018</v>
      </c>
      <c r="B12" s="1964"/>
      <c r="C12" s="52">
        <f t="shared" ref="C12:I12" si="0">SUM(C14:C36)</f>
        <v>1765.3200000000004</v>
      </c>
      <c r="D12" s="52">
        <f t="shared" si="0"/>
        <v>8.52</v>
      </c>
      <c r="E12" s="52">
        <f t="shared" si="0"/>
        <v>5037.45</v>
      </c>
      <c r="F12" s="52">
        <f t="shared" si="0"/>
        <v>19045.300000000007</v>
      </c>
      <c r="G12" s="52">
        <f t="shared" si="0"/>
        <v>2276.0499999999997</v>
      </c>
      <c r="H12" s="731">
        <f t="shared" si="0"/>
        <v>0</v>
      </c>
      <c r="I12" s="52">
        <f t="shared" si="0"/>
        <v>5143.6400000000003</v>
      </c>
    </row>
    <row r="13" spans="1:9" ht="12.95" customHeight="1">
      <c r="A13" s="53"/>
      <c r="B13" s="54"/>
      <c r="C13" s="52"/>
      <c r="D13" s="52"/>
      <c r="E13" s="52"/>
      <c r="F13" s="52"/>
      <c r="G13" s="52"/>
      <c r="H13" s="52"/>
      <c r="I13" s="52"/>
    </row>
    <row r="14" spans="1:9" ht="17.850000000000001" customHeight="1">
      <c r="A14" s="53" t="s">
        <v>113</v>
      </c>
      <c r="B14" s="55" t="s">
        <v>248</v>
      </c>
      <c r="C14" s="509">
        <v>176.44</v>
      </c>
      <c r="D14" s="509">
        <v>0</v>
      </c>
      <c r="E14" s="811">
        <v>231.72</v>
      </c>
      <c r="F14" s="811">
        <v>407.08</v>
      </c>
      <c r="G14" s="509">
        <v>0</v>
      </c>
      <c r="H14" s="509">
        <v>0</v>
      </c>
      <c r="I14" s="509">
        <v>1184.46</v>
      </c>
    </row>
    <row r="15" spans="1:9" ht="17.850000000000001" customHeight="1">
      <c r="A15" s="53" t="s">
        <v>115</v>
      </c>
      <c r="B15" s="55" t="s">
        <v>249</v>
      </c>
      <c r="C15" s="509">
        <v>7.9</v>
      </c>
      <c r="D15" s="509">
        <v>0</v>
      </c>
      <c r="E15" s="811">
        <v>39.79</v>
      </c>
      <c r="F15" s="811">
        <v>2777.93</v>
      </c>
      <c r="G15" s="509">
        <v>0</v>
      </c>
      <c r="H15" s="509">
        <v>0</v>
      </c>
      <c r="I15" s="509">
        <v>264.38</v>
      </c>
    </row>
    <row r="16" spans="1:9" ht="17.850000000000001" customHeight="1">
      <c r="A16" s="53" t="s">
        <v>117</v>
      </c>
      <c r="B16" s="55" t="s">
        <v>250</v>
      </c>
      <c r="C16" s="509">
        <v>792.86</v>
      </c>
      <c r="D16" s="509">
        <v>0</v>
      </c>
      <c r="E16" s="811">
        <v>0</v>
      </c>
      <c r="F16" s="811">
        <v>3219.19</v>
      </c>
      <c r="G16" s="509">
        <v>25.49</v>
      </c>
      <c r="H16" s="509">
        <v>0</v>
      </c>
      <c r="I16" s="509">
        <v>0</v>
      </c>
    </row>
    <row r="17" spans="1:13" ht="17.850000000000001" customHeight="1">
      <c r="A17" s="53" t="s">
        <v>119</v>
      </c>
      <c r="B17" s="55" t="s">
        <v>251</v>
      </c>
      <c r="C17" s="509">
        <v>55.52</v>
      </c>
      <c r="D17" s="509">
        <v>0</v>
      </c>
      <c r="E17" s="811">
        <v>0</v>
      </c>
      <c r="F17" s="811">
        <v>1973.09</v>
      </c>
      <c r="G17" s="509">
        <v>218.34</v>
      </c>
      <c r="H17" s="509">
        <v>0</v>
      </c>
      <c r="I17" s="509">
        <v>590.72</v>
      </c>
    </row>
    <row r="18" spans="1:13" ht="17.850000000000001" customHeight="1">
      <c r="A18" s="53" t="s">
        <v>121</v>
      </c>
      <c r="B18" s="55" t="s">
        <v>252</v>
      </c>
      <c r="C18" s="509">
        <v>0</v>
      </c>
      <c r="D18" s="509">
        <v>0</v>
      </c>
      <c r="E18" s="811">
        <v>0</v>
      </c>
      <c r="F18" s="811">
        <v>0</v>
      </c>
      <c r="G18" s="509">
        <v>0</v>
      </c>
      <c r="H18" s="509">
        <v>0</v>
      </c>
      <c r="I18" s="509">
        <v>0</v>
      </c>
    </row>
    <row r="19" spans="1:13" ht="17.850000000000001" customHeight="1">
      <c r="A19" s="53" t="s">
        <v>123</v>
      </c>
      <c r="B19" s="55" t="s">
        <v>67</v>
      </c>
      <c r="C19" s="509">
        <v>0</v>
      </c>
      <c r="D19" s="509">
        <v>0</v>
      </c>
      <c r="E19" s="811">
        <v>49.82</v>
      </c>
      <c r="F19" s="811">
        <v>0</v>
      </c>
      <c r="G19" s="509">
        <v>0</v>
      </c>
      <c r="H19" s="509">
        <v>0</v>
      </c>
      <c r="I19" s="509">
        <v>54.13</v>
      </c>
    </row>
    <row r="20" spans="1:13" ht="17.850000000000001" customHeight="1">
      <c r="A20" s="53" t="s">
        <v>125</v>
      </c>
      <c r="B20" s="55" t="s">
        <v>253</v>
      </c>
      <c r="C20" s="509">
        <v>0</v>
      </c>
      <c r="D20" s="509">
        <v>0</v>
      </c>
      <c r="E20" s="811">
        <v>2.12</v>
      </c>
      <c r="F20" s="811">
        <v>1413.18</v>
      </c>
      <c r="G20" s="509">
        <v>0</v>
      </c>
      <c r="H20" s="509">
        <v>0</v>
      </c>
      <c r="I20" s="509">
        <v>0</v>
      </c>
    </row>
    <row r="21" spans="1:13" ht="17.850000000000001" customHeight="1">
      <c r="A21" s="53" t="s">
        <v>127</v>
      </c>
      <c r="B21" s="55" t="s">
        <v>254</v>
      </c>
      <c r="C21" s="509">
        <v>0</v>
      </c>
      <c r="D21" s="509">
        <v>0</v>
      </c>
      <c r="E21" s="811">
        <v>0</v>
      </c>
      <c r="F21" s="811">
        <v>899.2</v>
      </c>
      <c r="G21" s="509">
        <v>484.45</v>
      </c>
      <c r="H21" s="509">
        <v>0</v>
      </c>
      <c r="I21" s="509">
        <v>1085.3699999999999</v>
      </c>
    </row>
    <row r="22" spans="1:13" ht="17.850000000000001" customHeight="1">
      <c r="A22" s="53" t="s">
        <v>129</v>
      </c>
      <c r="B22" s="55" t="s">
        <v>255</v>
      </c>
      <c r="C22" s="509">
        <v>0</v>
      </c>
      <c r="D22" s="509">
        <v>0</v>
      </c>
      <c r="E22" s="811">
        <v>2286.0100000000002</v>
      </c>
      <c r="F22" s="811">
        <v>778.97</v>
      </c>
      <c r="G22" s="509">
        <v>0</v>
      </c>
      <c r="H22" s="509">
        <v>0</v>
      </c>
      <c r="I22" s="509">
        <v>0</v>
      </c>
    </row>
    <row r="23" spans="1:13" ht="17.850000000000001" customHeight="1">
      <c r="A23" s="53" t="s">
        <v>131</v>
      </c>
      <c r="B23" s="55" t="s">
        <v>256</v>
      </c>
      <c r="C23" s="509">
        <v>0</v>
      </c>
      <c r="D23" s="509">
        <v>0</v>
      </c>
      <c r="E23" s="811">
        <v>0</v>
      </c>
      <c r="F23" s="811">
        <v>48.44</v>
      </c>
      <c r="G23" s="509">
        <v>0</v>
      </c>
      <c r="H23" s="509">
        <v>0</v>
      </c>
      <c r="I23" s="509">
        <v>0</v>
      </c>
    </row>
    <row r="24" spans="1:13" ht="17.850000000000001" customHeight="1">
      <c r="A24" s="53" t="s">
        <v>133</v>
      </c>
      <c r="B24" s="55" t="s">
        <v>257</v>
      </c>
      <c r="C24" s="509">
        <v>0</v>
      </c>
      <c r="D24" s="509">
        <v>0</v>
      </c>
      <c r="E24" s="811">
        <v>0</v>
      </c>
      <c r="F24" s="811">
        <v>651.9</v>
      </c>
      <c r="G24" s="509">
        <v>0</v>
      </c>
      <c r="H24" s="509">
        <v>0</v>
      </c>
      <c r="I24" s="509">
        <v>0</v>
      </c>
    </row>
    <row r="25" spans="1:13" ht="17.850000000000001" customHeight="1">
      <c r="A25" s="53" t="s">
        <v>135</v>
      </c>
      <c r="B25" s="55" t="s">
        <v>258</v>
      </c>
      <c r="C25" s="509">
        <v>0</v>
      </c>
      <c r="D25" s="509">
        <v>0</v>
      </c>
      <c r="E25" s="811">
        <v>0</v>
      </c>
      <c r="F25" s="811">
        <v>797.53</v>
      </c>
      <c r="G25" s="509">
        <v>0</v>
      </c>
      <c r="H25" s="509">
        <v>0</v>
      </c>
      <c r="I25" s="509">
        <v>270.82</v>
      </c>
    </row>
    <row r="26" spans="1:13" ht="17.850000000000001" customHeight="1">
      <c r="A26" s="53" t="s">
        <v>137</v>
      </c>
      <c r="B26" s="55" t="s">
        <v>259</v>
      </c>
      <c r="C26" s="509">
        <v>0</v>
      </c>
      <c r="D26" s="509">
        <v>0</v>
      </c>
      <c r="E26" s="811">
        <v>2114.6999999999998</v>
      </c>
      <c r="F26" s="811">
        <v>301.93</v>
      </c>
      <c r="G26" s="509">
        <v>0</v>
      </c>
      <c r="H26" s="509">
        <v>0</v>
      </c>
      <c r="I26" s="509">
        <v>0</v>
      </c>
    </row>
    <row r="27" spans="1:13" ht="17.850000000000001" customHeight="1">
      <c r="A27" s="53" t="s">
        <v>139</v>
      </c>
      <c r="B27" s="55" t="s">
        <v>260</v>
      </c>
      <c r="C27" s="509">
        <v>0.46</v>
      </c>
      <c r="D27" s="509">
        <v>0</v>
      </c>
      <c r="E27" s="811">
        <v>37.049999999999997</v>
      </c>
      <c r="F27" s="811">
        <v>297.87</v>
      </c>
      <c r="G27" s="509">
        <v>0</v>
      </c>
      <c r="H27" s="509">
        <v>0</v>
      </c>
      <c r="I27" s="509">
        <v>3.17</v>
      </c>
    </row>
    <row r="28" spans="1:13" ht="17.850000000000001" customHeight="1">
      <c r="A28" s="53" t="s">
        <v>141</v>
      </c>
      <c r="B28" s="55" t="s">
        <v>261</v>
      </c>
      <c r="C28" s="509">
        <v>291.60000000000002</v>
      </c>
      <c r="D28" s="509">
        <v>8.52</v>
      </c>
      <c r="E28" s="811">
        <v>0</v>
      </c>
      <c r="F28" s="811">
        <v>1346.35</v>
      </c>
      <c r="G28" s="509">
        <v>0</v>
      </c>
      <c r="H28" s="509">
        <v>0</v>
      </c>
      <c r="I28" s="509">
        <v>694.97</v>
      </c>
      <c r="M28" s="56"/>
    </row>
    <row r="29" spans="1:13" ht="17.850000000000001" customHeight="1">
      <c r="A29" s="53" t="s">
        <v>143</v>
      </c>
      <c r="B29" s="55" t="s">
        <v>262</v>
      </c>
      <c r="C29" s="509">
        <v>0</v>
      </c>
      <c r="D29" s="509">
        <v>0</v>
      </c>
      <c r="E29" s="811">
        <v>0.44</v>
      </c>
      <c r="F29" s="811">
        <v>1680.78</v>
      </c>
      <c r="G29" s="509">
        <v>0</v>
      </c>
      <c r="H29" s="509">
        <v>0</v>
      </c>
      <c r="I29" s="509">
        <v>23.17</v>
      </c>
    </row>
    <row r="30" spans="1:13" ht="17.850000000000001" customHeight="1">
      <c r="A30" s="53" t="s">
        <v>145</v>
      </c>
      <c r="B30" s="55" t="s">
        <v>263</v>
      </c>
      <c r="C30" s="509">
        <v>0</v>
      </c>
      <c r="D30" s="509">
        <v>0</v>
      </c>
      <c r="E30" s="811">
        <v>8.4700000000000006</v>
      </c>
      <c r="F30" s="811">
        <v>294.89999999999998</v>
      </c>
      <c r="G30" s="509">
        <v>0</v>
      </c>
      <c r="H30" s="509">
        <v>0</v>
      </c>
      <c r="I30" s="509">
        <v>0</v>
      </c>
    </row>
    <row r="31" spans="1:13" ht="17.850000000000001" customHeight="1">
      <c r="A31" s="53" t="s">
        <v>147</v>
      </c>
      <c r="B31" s="55" t="s">
        <v>264</v>
      </c>
      <c r="C31" s="509">
        <v>0</v>
      </c>
      <c r="D31" s="509">
        <v>0</v>
      </c>
      <c r="E31" s="811">
        <v>0</v>
      </c>
      <c r="F31" s="811">
        <v>664.81</v>
      </c>
      <c r="G31" s="509">
        <v>940.76</v>
      </c>
      <c r="H31" s="509">
        <v>0</v>
      </c>
      <c r="I31" s="509">
        <v>521.41</v>
      </c>
    </row>
    <row r="32" spans="1:13" ht="17.850000000000001" customHeight="1">
      <c r="A32" s="53" t="s">
        <v>149</v>
      </c>
      <c r="B32" s="55" t="s">
        <v>265</v>
      </c>
      <c r="C32" s="509">
        <v>0</v>
      </c>
      <c r="D32" s="509">
        <v>0</v>
      </c>
      <c r="E32" s="811">
        <v>0</v>
      </c>
      <c r="F32" s="811">
        <v>457.61</v>
      </c>
      <c r="G32" s="509">
        <v>515.37</v>
      </c>
      <c r="H32" s="509">
        <v>0</v>
      </c>
      <c r="I32" s="509">
        <v>36.29</v>
      </c>
    </row>
    <row r="33" spans="1:9" ht="17.850000000000001" customHeight="1">
      <c r="A33" s="53" t="s">
        <v>151</v>
      </c>
      <c r="B33" s="55" t="s">
        <v>266</v>
      </c>
      <c r="C33" s="509">
        <v>0</v>
      </c>
      <c r="D33" s="509">
        <v>0</v>
      </c>
      <c r="E33" s="811">
        <v>0</v>
      </c>
      <c r="F33" s="811">
        <v>397.7</v>
      </c>
      <c r="G33" s="509">
        <v>91.64</v>
      </c>
      <c r="H33" s="509">
        <v>0</v>
      </c>
      <c r="I33" s="509">
        <v>362.67</v>
      </c>
    </row>
    <row r="34" spans="1:9" ht="17.850000000000001" customHeight="1">
      <c r="A34" s="53" t="s">
        <v>153</v>
      </c>
      <c r="B34" s="55" t="s">
        <v>68</v>
      </c>
      <c r="C34" s="509">
        <v>14.98</v>
      </c>
      <c r="D34" s="509">
        <v>0</v>
      </c>
      <c r="E34" s="811">
        <v>2.9</v>
      </c>
      <c r="F34" s="811">
        <v>344.31</v>
      </c>
      <c r="G34" s="509">
        <v>0</v>
      </c>
      <c r="H34" s="509">
        <v>0</v>
      </c>
      <c r="I34" s="509">
        <v>48.29</v>
      </c>
    </row>
    <row r="35" spans="1:9" ht="17.850000000000001" customHeight="1">
      <c r="A35" s="53" t="s">
        <v>155</v>
      </c>
      <c r="B35" s="55" t="s">
        <v>267</v>
      </c>
      <c r="C35" s="509">
        <v>399.4</v>
      </c>
      <c r="D35" s="509">
        <v>0</v>
      </c>
      <c r="E35" s="509">
        <v>264.43</v>
      </c>
      <c r="F35" s="509">
        <v>225.57</v>
      </c>
      <c r="G35" s="509">
        <v>0</v>
      </c>
      <c r="H35" s="509">
        <v>0</v>
      </c>
      <c r="I35" s="509">
        <v>3.79</v>
      </c>
    </row>
    <row r="36" spans="1:9" ht="17.850000000000001" customHeight="1" thickBot="1">
      <c r="A36" s="888" t="s">
        <v>157</v>
      </c>
      <c r="B36" s="171" t="s">
        <v>69</v>
      </c>
      <c r="C36" s="807">
        <v>26.16</v>
      </c>
      <c r="D36" s="808">
        <v>0</v>
      </c>
      <c r="E36" s="808">
        <v>0</v>
      </c>
      <c r="F36" s="808">
        <v>66.959999999999994</v>
      </c>
      <c r="G36" s="808">
        <v>0</v>
      </c>
      <c r="H36" s="808">
        <v>0</v>
      </c>
      <c r="I36" s="808">
        <v>0</v>
      </c>
    </row>
    <row r="37" spans="1:9" ht="11.1" customHeight="1">
      <c r="A37" s="826" t="s">
        <v>494</v>
      </c>
      <c r="B37" s="826"/>
      <c r="C37" s="826"/>
      <c r="D37" s="826"/>
      <c r="E37" s="826"/>
      <c r="F37" s="826"/>
      <c r="G37" s="840"/>
      <c r="H37" s="841"/>
      <c r="I37" s="830" t="s">
        <v>497</v>
      </c>
    </row>
    <row r="38" spans="1:9" ht="11.1" customHeight="1">
      <c r="A38" s="826" t="s">
        <v>593</v>
      </c>
      <c r="B38" s="58"/>
      <c r="C38" s="58"/>
      <c r="D38" s="58"/>
      <c r="E38" s="58"/>
      <c r="F38" s="58"/>
      <c r="G38" s="58"/>
      <c r="H38" s="58"/>
      <c r="I38" s="58"/>
    </row>
  </sheetData>
  <sheetProtection selectLockedCells="1"/>
  <mergeCells count="13">
    <mergeCell ref="A3:I3"/>
    <mergeCell ref="A4:I4"/>
    <mergeCell ref="A6:B7"/>
    <mergeCell ref="C6:C7"/>
    <mergeCell ref="D6:D7"/>
    <mergeCell ref="F6:H6"/>
    <mergeCell ref="I6:I7"/>
    <mergeCell ref="E6:E7"/>
    <mergeCell ref="A12:B12"/>
    <mergeCell ref="A8:B8"/>
    <mergeCell ref="A9:B9"/>
    <mergeCell ref="A10:B10"/>
    <mergeCell ref="A11:B11"/>
  </mergeCells>
  <phoneticPr fontId="36"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92"/>
  <sheetViews>
    <sheetView view="pageBreakPreview" topLeftCell="A10" zoomScaleNormal="100" zoomScaleSheetLayoutView="100" workbookViewId="0">
      <selection activeCell="M40" sqref="M40"/>
    </sheetView>
  </sheetViews>
  <sheetFormatPr defaultRowHeight="12"/>
  <cols>
    <col min="1" max="1" width="11.5" style="482" customWidth="1"/>
    <col min="2" max="3" width="10.125" style="484" customWidth="1"/>
    <col min="4" max="4" width="10.125" style="482" customWidth="1"/>
    <col min="5" max="6" width="10.125" style="483" customWidth="1"/>
    <col min="7" max="7" width="10.125" style="484" customWidth="1"/>
    <col min="8" max="8" width="10.125" style="482" customWidth="1"/>
    <col min="9" max="9" width="9.125" style="482" customWidth="1"/>
    <col min="10" max="10" width="9.125" style="483" customWidth="1"/>
    <col min="11" max="12" width="9.125" style="484" customWidth="1"/>
    <col min="13" max="13" width="9.125" style="482" customWidth="1"/>
    <col min="14" max="14" width="9.625" style="483" customWidth="1"/>
    <col min="15" max="16" width="9.125" style="483" customWidth="1"/>
    <col min="17" max="17" width="8.625" style="484" customWidth="1"/>
    <col min="18" max="18" width="13.625" style="482" customWidth="1"/>
    <col min="19" max="19" width="13.625" style="483" customWidth="1"/>
    <col min="20" max="20" width="13.625" style="484" customWidth="1"/>
    <col min="21" max="21" width="13.625" style="482" customWidth="1"/>
    <col min="22" max="22" width="13.625" style="483" customWidth="1"/>
    <col min="23" max="23" width="13.625" style="484" customWidth="1"/>
    <col min="24" max="24" width="13.625" style="482" customWidth="1"/>
    <col min="25" max="26" width="13.625" style="483" customWidth="1"/>
    <col min="27" max="27" width="13.625" style="482" customWidth="1"/>
    <col min="28" max="16384" width="9" style="485"/>
  </cols>
  <sheetData>
    <row r="1" spans="1:261" s="655" customFormat="1" ht="14.1" customHeight="1">
      <c r="A1" s="592" t="s">
        <v>805</v>
      </c>
      <c r="B1" s="652"/>
      <c r="C1" s="652"/>
      <c r="D1" s="653"/>
      <c r="E1" s="654"/>
      <c r="F1" s="654"/>
      <c r="G1" s="652"/>
      <c r="H1" s="653"/>
      <c r="I1" s="653"/>
      <c r="J1" s="654"/>
      <c r="K1" s="652"/>
      <c r="L1" s="652"/>
      <c r="M1" s="653"/>
      <c r="N1" s="654"/>
      <c r="O1" s="654"/>
      <c r="P1" s="654"/>
      <c r="Q1" s="589" t="s">
        <v>806</v>
      </c>
      <c r="S1" s="656"/>
      <c r="T1" s="657"/>
      <c r="V1" s="656"/>
      <c r="W1" s="657"/>
      <c r="Y1" s="656"/>
      <c r="Z1" s="656"/>
    </row>
    <row r="2" spans="1:261" s="460" customFormat="1" ht="14.1" customHeight="1">
      <c r="A2" s="458"/>
      <c r="B2" s="457"/>
      <c r="C2" s="457"/>
      <c r="D2" s="458"/>
      <c r="E2" s="459"/>
      <c r="F2" s="459"/>
      <c r="G2" s="457"/>
      <c r="H2" s="458"/>
      <c r="I2" s="458"/>
      <c r="J2" s="459"/>
      <c r="K2" s="457"/>
      <c r="L2" s="457"/>
      <c r="M2" s="458"/>
      <c r="N2" s="459"/>
      <c r="O2" s="459"/>
      <c r="P2" s="459"/>
      <c r="Q2" s="457"/>
      <c r="S2" s="461"/>
      <c r="T2" s="462"/>
      <c r="V2" s="461"/>
      <c r="W2" s="462"/>
      <c r="Y2" s="461"/>
      <c r="Z2" s="461"/>
    </row>
    <row r="3" spans="1:261" s="463" customFormat="1" ht="20.100000000000001" customHeight="1">
      <c r="A3" s="1174" t="s">
        <v>299</v>
      </c>
      <c r="B3" s="1175"/>
      <c r="C3" s="1175"/>
      <c r="D3" s="1175"/>
      <c r="E3" s="1175"/>
      <c r="F3" s="1175"/>
      <c r="G3" s="1175"/>
      <c r="H3" s="1175"/>
      <c r="I3" s="1166" t="s">
        <v>300</v>
      </c>
      <c r="J3" s="1166"/>
      <c r="K3" s="1166"/>
      <c r="L3" s="1166"/>
      <c r="M3" s="1166"/>
      <c r="N3" s="1166"/>
      <c r="O3" s="1166"/>
      <c r="P3" s="1166"/>
      <c r="Q3" s="1166"/>
    </row>
    <row r="4" spans="1:261" s="466" customFormat="1" ht="24" customHeight="1">
      <c r="A4" s="464"/>
      <c r="B4" s="942"/>
      <c r="C4" s="942"/>
      <c r="D4" s="942"/>
      <c r="E4" s="942"/>
      <c r="F4" s="942"/>
      <c r="G4" s="942"/>
      <c r="H4" s="942"/>
      <c r="I4" s="942"/>
      <c r="J4" s="465"/>
      <c r="K4" s="942"/>
      <c r="L4" s="942"/>
      <c r="M4" s="942"/>
      <c r="N4" s="942"/>
      <c r="O4" s="942"/>
      <c r="P4" s="942"/>
      <c r="Q4" s="942"/>
    </row>
    <row r="5" spans="1:261" s="191" customFormat="1" ht="18" customHeight="1" thickBot="1">
      <c r="A5" s="975" t="s">
        <v>596</v>
      </c>
      <c r="B5" s="467"/>
      <c r="C5" s="467"/>
      <c r="E5" s="468"/>
      <c r="F5" s="468"/>
      <c r="G5" s="467"/>
      <c r="J5" s="468"/>
      <c r="K5" s="467"/>
      <c r="L5" s="467"/>
      <c r="N5" s="468"/>
      <c r="O5" s="468"/>
      <c r="P5" s="468"/>
      <c r="Q5" s="919" t="s">
        <v>674</v>
      </c>
    </row>
    <row r="6" spans="1:261" s="191" customFormat="1" ht="18.75" customHeight="1">
      <c r="A6" s="1153" t="s">
        <v>159</v>
      </c>
      <c r="B6" s="1156" t="s">
        <v>160</v>
      </c>
      <c r="C6" s="1156"/>
      <c r="D6" s="1157"/>
      <c r="E6" s="1167" t="s">
        <v>161</v>
      </c>
      <c r="F6" s="1167"/>
      <c r="G6" s="1167"/>
      <c r="H6" s="993"/>
      <c r="I6" s="1179" t="s">
        <v>863</v>
      </c>
      <c r="J6" s="1180"/>
      <c r="K6" s="1157" t="s">
        <v>479</v>
      </c>
      <c r="L6" s="1157"/>
      <c r="M6" s="1157"/>
      <c r="N6" s="1167" t="s">
        <v>162</v>
      </c>
      <c r="O6" s="1168"/>
      <c r="P6" s="1169"/>
      <c r="Q6" s="1171" t="s">
        <v>0</v>
      </c>
      <c r="R6" s="955"/>
      <c r="S6" s="955"/>
      <c r="T6" s="955"/>
      <c r="U6" s="955"/>
      <c r="V6" s="955"/>
      <c r="W6" s="955"/>
      <c r="X6" s="955"/>
      <c r="Y6" s="955"/>
      <c r="Z6" s="955"/>
    </row>
    <row r="7" spans="1:261" s="191" customFormat="1" ht="18.75" customHeight="1">
      <c r="A7" s="1154"/>
      <c r="B7" s="1176" t="s">
        <v>163</v>
      </c>
      <c r="C7" s="1176"/>
      <c r="D7" s="1177"/>
      <c r="E7" s="1142" t="s">
        <v>164</v>
      </c>
      <c r="F7" s="1142"/>
      <c r="G7" s="1178"/>
      <c r="H7" s="994"/>
      <c r="I7" s="1164" t="s">
        <v>864</v>
      </c>
      <c r="J7" s="1165"/>
      <c r="K7" s="1142" t="s">
        <v>301</v>
      </c>
      <c r="L7" s="1142"/>
      <c r="M7" s="1142"/>
      <c r="N7" s="1142" t="s">
        <v>302</v>
      </c>
      <c r="O7" s="1143"/>
      <c r="P7" s="1144"/>
      <c r="Q7" s="1172"/>
    </row>
    <row r="8" spans="1:261" s="191" customFormat="1" ht="18.75" customHeight="1">
      <c r="A8" s="1154"/>
      <c r="B8" s="1147" t="s">
        <v>599</v>
      </c>
      <c r="C8" s="852" t="s">
        <v>165</v>
      </c>
      <c r="D8" s="469" t="s">
        <v>597</v>
      </c>
      <c r="E8" s="1149" t="s">
        <v>599</v>
      </c>
      <c r="F8" s="852" t="s">
        <v>165</v>
      </c>
      <c r="G8" s="469" t="s">
        <v>597</v>
      </c>
      <c r="H8" s="1151" t="s">
        <v>599</v>
      </c>
      <c r="I8" s="470" t="s">
        <v>478</v>
      </c>
      <c r="J8" s="469" t="s">
        <v>597</v>
      </c>
      <c r="K8" s="1149" t="s">
        <v>599</v>
      </c>
      <c r="L8" s="469" t="s">
        <v>478</v>
      </c>
      <c r="M8" s="469" t="s">
        <v>597</v>
      </c>
      <c r="N8" s="1149" t="s">
        <v>599</v>
      </c>
      <c r="O8" s="469" t="s">
        <v>478</v>
      </c>
      <c r="P8" s="469" t="s">
        <v>597</v>
      </c>
      <c r="Q8" s="1172"/>
      <c r="R8" s="955"/>
      <c r="S8" s="955"/>
      <c r="T8" s="955"/>
      <c r="U8" s="955"/>
      <c r="V8" s="955"/>
      <c r="W8" s="955"/>
      <c r="X8" s="955"/>
      <c r="Y8" s="955"/>
      <c r="Z8" s="955"/>
    </row>
    <row r="9" spans="1:261" s="191" customFormat="1" ht="18.75" customHeight="1">
      <c r="A9" s="1155"/>
      <c r="B9" s="1148"/>
      <c r="C9" s="851" t="s">
        <v>166</v>
      </c>
      <c r="D9" s="471" t="s">
        <v>598</v>
      </c>
      <c r="E9" s="1150"/>
      <c r="F9" s="937" t="s">
        <v>166</v>
      </c>
      <c r="G9" s="471" t="s">
        <v>598</v>
      </c>
      <c r="H9" s="1152"/>
      <c r="I9" s="472" t="s">
        <v>166</v>
      </c>
      <c r="J9" s="471" t="s">
        <v>598</v>
      </c>
      <c r="K9" s="1150"/>
      <c r="L9" s="471" t="s">
        <v>166</v>
      </c>
      <c r="M9" s="471" t="s">
        <v>598</v>
      </c>
      <c r="N9" s="1150"/>
      <c r="O9" s="471" t="s">
        <v>166</v>
      </c>
      <c r="P9" s="471" t="s">
        <v>598</v>
      </c>
      <c r="Q9" s="1173"/>
      <c r="R9" s="955"/>
      <c r="S9" s="955"/>
      <c r="T9" s="955"/>
      <c r="U9" s="955"/>
      <c r="V9" s="955"/>
      <c r="W9" s="955"/>
      <c r="X9" s="955"/>
      <c r="Y9" s="955"/>
      <c r="Z9" s="955"/>
    </row>
    <row r="10" spans="1:261" s="195" customFormat="1" ht="39" customHeight="1">
      <c r="A10" s="933">
        <v>2014</v>
      </c>
      <c r="B10" s="757">
        <v>446920</v>
      </c>
      <c r="C10" s="757">
        <v>217473</v>
      </c>
      <c r="D10" s="757">
        <v>229448</v>
      </c>
      <c r="E10" s="473">
        <v>24573</v>
      </c>
      <c r="F10" s="473">
        <v>13110</v>
      </c>
      <c r="G10" s="473">
        <v>11462</v>
      </c>
      <c r="H10" s="473">
        <v>15371</v>
      </c>
      <c r="I10" s="473">
        <v>8648</v>
      </c>
      <c r="J10" s="473">
        <v>6723</v>
      </c>
      <c r="K10" s="473">
        <v>18978</v>
      </c>
      <c r="L10" s="473">
        <v>10381</v>
      </c>
      <c r="M10" s="473">
        <v>8598</v>
      </c>
      <c r="N10" s="473">
        <v>21352</v>
      </c>
      <c r="O10" s="473">
        <v>12206</v>
      </c>
      <c r="P10" s="474">
        <v>9146</v>
      </c>
      <c r="Q10" s="932">
        <v>2014</v>
      </c>
      <c r="R10" s="191"/>
      <c r="S10" s="468"/>
      <c r="T10" s="467"/>
      <c r="U10" s="191"/>
      <c r="V10" s="468"/>
      <c r="W10" s="467"/>
      <c r="X10" s="191"/>
      <c r="Y10" s="468"/>
      <c r="Z10" s="468"/>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c r="FT10" s="191"/>
      <c r="FU10" s="191"/>
      <c r="FV10" s="191"/>
      <c r="FW10" s="191"/>
      <c r="FX10" s="191"/>
      <c r="FY10" s="191"/>
      <c r="FZ10" s="191"/>
      <c r="GA10" s="191"/>
      <c r="GB10" s="191"/>
      <c r="GC10" s="191"/>
      <c r="GD10" s="191"/>
      <c r="GE10" s="191"/>
      <c r="GF10" s="191"/>
      <c r="GG10" s="191"/>
      <c r="GH10" s="191"/>
      <c r="GI10" s="191"/>
      <c r="GJ10" s="191"/>
      <c r="GK10" s="191"/>
      <c r="GL10" s="191"/>
      <c r="GM10" s="191"/>
      <c r="GN10" s="191"/>
      <c r="GO10" s="191"/>
      <c r="GP10" s="191"/>
      <c r="GQ10" s="191"/>
      <c r="GR10" s="191"/>
      <c r="GS10" s="191"/>
      <c r="GT10" s="191"/>
      <c r="GU10" s="191"/>
      <c r="GV10" s="191"/>
      <c r="GW10" s="191"/>
      <c r="GX10" s="191"/>
      <c r="GY10" s="191"/>
      <c r="GZ10" s="191"/>
      <c r="HA10" s="191"/>
      <c r="HB10" s="191"/>
      <c r="HC10" s="191"/>
      <c r="HD10" s="191"/>
      <c r="HE10" s="191"/>
      <c r="HF10" s="191"/>
      <c r="HG10" s="191"/>
      <c r="HH10" s="191"/>
      <c r="HI10" s="191"/>
      <c r="HJ10" s="191"/>
      <c r="HK10" s="191"/>
      <c r="HL10" s="191"/>
      <c r="HM10" s="191"/>
      <c r="HN10" s="191"/>
      <c r="HO10" s="191"/>
      <c r="HP10" s="191"/>
      <c r="HQ10" s="191"/>
      <c r="HR10" s="191"/>
      <c r="HS10" s="191"/>
      <c r="HT10" s="191"/>
      <c r="HU10" s="191"/>
      <c r="HV10" s="191"/>
      <c r="HW10" s="191"/>
      <c r="HX10" s="191"/>
      <c r="HY10" s="191"/>
      <c r="HZ10" s="191"/>
      <c r="IA10" s="191"/>
      <c r="IB10" s="191"/>
      <c r="IC10" s="191"/>
      <c r="ID10" s="191"/>
      <c r="IE10" s="191"/>
      <c r="IF10" s="191"/>
      <c r="IG10" s="191"/>
      <c r="IH10" s="191"/>
      <c r="II10" s="191"/>
      <c r="IJ10" s="191"/>
      <c r="IK10" s="191"/>
      <c r="IL10" s="191"/>
      <c r="IM10" s="191"/>
      <c r="IN10" s="191"/>
      <c r="IO10" s="191"/>
      <c r="IP10" s="191"/>
      <c r="IQ10" s="191"/>
      <c r="IR10" s="191"/>
      <c r="IS10" s="191"/>
      <c r="IT10" s="191"/>
      <c r="IU10" s="191"/>
      <c r="IV10" s="191"/>
      <c r="IW10" s="191"/>
      <c r="IX10" s="191"/>
      <c r="IY10" s="191"/>
      <c r="IZ10" s="191"/>
      <c r="JA10" s="191"/>
    </row>
    <row r="11" spans="1:261" s="195" customFormat="1" ht="39" customHeight="1">
      <c r="A11" s="933">
        <v>2015</v>
      </c>
      <c r="B11" s="757">
        <v>410141</v>
      </c>
      <c r="C11" s="757">
        <v>201684</v>
      </c>
      <c r="D11" s="757">
        <v>208457</v>
      </c>
      <c r="E11" s="473">
        <v>20199</v>
      </c>
      <c r="F11" s="473">
        <v>10777</v>
      </c>
      <c r="G11" s="473">
        <v>9422</v>
      </c>
      <c r="H11" s="473">
        <v>11384</v>
      </c>
      <c r="I11" s="473">
        <v>6119</v>
      </c>
      <c r="J11" s="473">
        <v>5265</v>
      </c>
      <c r="K11" s="473">
        <v>17565</v>
      </c>
      <c r="L11" s="473">
        <v>9654</v>
      </c>
      <c r="M11" s="473">
        <v>7911</v>
      </c>
      <c r="N11" s="473">
        <v>18222</v>
      </c>
      <c r="O11" s="473">
        <v>10227</v>
      </c>
      <c r="P11" s="474">
        <v>7995</v>
      </c>
      <c r="Q11" s="932">
        <v>2015</v>
      </c>
      <c r="R11" s="191"/>
      <c r="S11" s="468"/>
      <c r="T11" s="467"/>
      <c r="U11" s="191"/>
      <c r="V11" s="468"/>
      <c r="W11" s="467"/>
      <c r="X11" s="191"/>
      <c r="Y11" s="468"/>
      <c r="Z11" s="468"/>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c r="IA11" s="191"/>
      <c r="IB11" s="191"/>
      <c r="IC11" s="191"/>
      <c r="ID11" s="191"/>
      <c r="IE11" s="191"/>
      <c r="IF11" s="191"/>
      <c r="IG11" s="191"/>
      <c r="IH11" s="191"/>
      <c r="II11" s="191"/>
      <c r="IJ11" s="191"/>
      <c r="IK11" s="191"/>
      <c r="IL11" s="191"/>
      <c r="IM11" s="191"/>
      <c r="IN11" s="191"/>
      <c r="IO11" s="191"/>
      <c r="IP11" s="191"/>
      <c r="IQ11" s="191"/>
      <c r="IR11" s="191"/>
      <c r="IS11" s="191"/>
      <c r="IT11" s="191"/>
      <c r="IU11" s="191"/>
      <c r="IV11" s="191"/>
      <c r="IW11" s="191"/>
      <c r="IX11" s="191"/>
      <c r="IY11" s="191"/>
      <c r="IZ11" s="191"/>
      <c r="JA11" s="191"/>
    </row>
    <row r="12" spans="1:261" s="195" customFormat="1" ht="39" customHeight="1">
      <c r="A12" s="933">
        <v>2016</v>
      </c>
      <c r="B12" s="757">
        <v>402247</v>
      </c>
      <c r="C12" s="757">
        <v>195755</v>
      </c>
      <c r="D12" s="757">
        <v>206492</v>
      </c>
      <c r="E12" s="473">
        <v>20087</v>
      </c>
      <c r="F12" s="473">
        <v>10645</v>
      </c>
      <c r="G12" s="473">
        <v>9443</v>
      </c>
      <c r="H12" s="473">
        <v>9834</v>
      </c>
      <c r="I12" s="473">
        <v>4526</v>
      </c>
      <c r="J12" s="473">
        <v>5308</v>
      </c>
      <c r="K12" s="473">
        <v>15631</v>
      </c>
      <c r="L12" s="473">
        <v>8367</v>
      </c>
      <c r="M12" s="473">
        <v>7263</v>
      </c>
      <c r="N12" s="473">
        <v>17330</v>
      </c>
      <c r="O12" s="473">
        <v>9656</v>
      </c>
      <c r="P12" s="474">
        <v>7675</v>
      </c>
      <c r="Q12" s="932">
        <v>2016</v>
      </c>
      <c r="R12" s="191"/>
      <c r="S12" s="468"/>
      <c r="T12" s="467"/>
      <c r="U12" s="191"/>
      <c r="V12" s="468"/>
      <c r="W12" s="467"/>
      <c r="X12" s="191"/>
      <c r="Y12" s="468"/>
      <c r="Z12" s="468"/>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1"/>
      <c r="IH12" s="191"/>
      <c r="II12" s="191"/>
      <c r="IJ12" s="191"/>
      <c r="IK12" s="191"/>
      <c r="IL12" s="191"/>
      <c r="IM12" s="191"/>
      <c r="IN12" s="191"/>
      <c r="IO12" s="191"/>
      <c r="IP12" s="191"/>
      <c r="IQ12" s="191"/>
      <c r="IR12" s="191"/>
      <c r="IS12" s="191"/>
      <c r="IT12" s="191"/>
      <c r="IU12" s="191"/>
      <c r="IV12" s="191"/>
      <c r="IW12" s="191"/>
      <c r="IX12" s="191"/>
      <c r="IY12" s="191"/>
      <c r="IZ12" s="191"/>
      <c r="JA12" s="191"/>
    </row>
    <row r="13" spans="1:261" s="195" customFormat="1" ht="39" customHeight="1">
      <c r="A13" s="933">
        <v>2017</v>
      </c>
      <c r="B13" s="757">
        <v>395275</v>
      </c>
      <c r="C13" s="757">
        <v>192041</v>
      </c>
      <c r="D13" s="757">
        <v>203234</v>
      </c>
      <c r="E13" s="473">
        <v>18202</v>
      </c>
      <c r="F13" s="473">
        <v>9750</v>
      </c>
      <c r="G13" s="473">
        <v>8451</v>
      </c>
      <c r="H13" s="473">
        <v>8879</v>
      </c>
      <c r="I13" s="473">
        <v>4345</v>
      </c>
      <c r="J13" s="473">
        <v>4534</v>
      </c>
      <c r="K13" s="473">
        <v>14835</v>
      </c>
      <c r="L13" s="473">
        <v>7963</v>
      </c>
      <c r="M13" s="473">
        <v>6871</v>
      </c>
      <c r="N13" s="473">
        <v>15654</v>
      </c>
      <c r="O13" s="473">
        <v>9073</v>
      </c>
      <c r="P13" s="474">
        <v>6582</v>
      </c>
      <c r="Q13" s="932">
        <v>2017</v>
      </c>
      <c r="R13" s="191"/>
      <c r="S13" s="468"/>
      <c r="T13" s="467"/>
      <c r="U13" s="191"/>
      <c r="V13" s="468"/>
      <c r="W13" s="467"/>
      <c r="X13" s="191"/>
      <c r="Y13" s="468"/>
      <c r="Z13" s="468"/>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c r="IQ13" s="191"/>
      <c r="IR13" s="191"/>
      <c r="IS13" s="191"/>
      <c r="IT13" s="191"/>
      <c r="IU13" s="191"/>
      <c r="IV13" s="191"/>
      <c r="IW13" s="191"/>
      <c r="IX13" s="191"/>
      <c r="IY13" s="191"/>
      <c r="IZ13" s="191"/>
      <c r="JA13" s="191"/>
    </row>
    <row r="14" spans="1:261" s="195" customFormat="1" ht="39" customHeight="1" thickBot="1">
      <c r="A14" s="997">
        <v>2018</v>
      </c>
      <c r="B14" s="225">
        <v>376562</v>
      </c>
      <c r="C14" s="512">
        <v>182927</v>
      </c>
      <c r="D14" s="512">
        <v>193635</v>
      </c>
      <c r="E14" s="998">
        <v>14955</v>
      </c>
      <c r="F14" s="998">
        <v>8222</v>
      </c>
      <c r="G14" s="998">
        <v>6731</v>
      </c>
      <c r="H14" s="998">
        <v>7700</v>
      </c>
      <c r="I14" s="769">
        <v>3893</v>
      </c>
      <c r="J14" s="769">
        <v>3807</v>
      </c>
      <c r="K14" s="769">
        <v>12774</v>
      </c>
      <c r="L14" s="769">
        <v>7199</v>
      </c>
      <c r="M14" s="769">
        <v>5575</v>
      </c>
      <c r="N14" s="769">
        <v>13616</v>
      </c>
      <c r="O14" s="769">
        <v>7532</v>
      </c>
      <c r="P14" s="770">
        <v>6083</v>
      </c>
      <c r="Q14" s="934">
        <v>2018</v>
      </c>
      <c r="R14" s="191"/>
      <c r="S14" s="468"/>
      <c r="T14" s="467"/>
      <c r="U14" s="191"/>
      <c r="V14" s="468"/>
      <c r="W14" s="467"/>
      <c r="X14" s="191"/>
      <c r="Y14" s="468"/>
      <c r="Z14" s="468"/>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c r="IQ14" s="191"/>
      <c r="IR14" s="191"/>
      <c r="IS14" s="191"/>
      <c r="IT14" s="191"/>
      <c r="IU14" s="191"/>
      <c r="IV14" s="191"/>
      <c r="IW14" s="191"/>
      <c r="IX14" s="191"/>
      <c r="IY14" s="191"/>
      <c r="IZ14" s="191"/>
      <c r="JA14" s="191"/>
    </row>
    <row r="15" spans="1:261" s="191" customFormat="1" ht="23.1" customHeight="1" thickBot="1">
      <c r="A15" s="1170"/>
      <c r="B15" s="1170"/>
      <c r="C15" s="1170"/>
      <c r="D15" s="1170"/>
      <c r="E15" s="1170"/>
      <c r="F15" s="1170"/>
      <c r="G15" s="1170"/>
      <c r="H15" s="1170"/>
      <c r="I15" s="938"/>
      <c r="J15" s="1170"/>
      <c r="K15" s="1170"/>
      <c r="L15" s="1170"/>
      <c r="M15" s="1170"/>
      <c r="N15" s="1170"/>
      <c r="O15" s="1170"/>
      <c r="P15" s="1170"/>
      <c r="Q15" s="1170"/>
      <c r="S15" s="468"/>
      <c r="T15" s="467"/>
      <c r="V15" s="468"/>
      <c r="W15" s="467"/>
      <c r="Y15" s="468"/>
      <c r="Z15" s="468"/>
    </row>
    <row r="16" spans="1:261" s="191" customFormat="1" ht="18.75" customHeight="1">
      <c r="A16" s="1153" t="s">
        <v>159</v>
      </c>
      <c r="B16" s="1156" t="s">
        <v>168</v>
      </c>
      <c r="C16" s="1156"/>
      <c r="D16" s="1157"/>
      <c r="E16" s="1157" t="s">
        <v>169</v>
      </c>
      <c r="F16" s="1157"/>
      <c r="G16" s="1157"/>
      <c r="H16" s="996"/>
      <c r="I16" s="1161" t="s">
        <v>865</v>
      </c>
      <c r="J16" s="1156"/>
      <c r="K16" s="1157" t="s">
        <v>170</v>
      </c>
      <c r="L16" s="1157"/>
      <c r="M16" s="1157"/>
      <c r="N16" s="1157" t="s">
        <v>171</v>
      </c>
      <c r="O16" s="1158"/>
      <c r="P16" s="1159"/>
      <c r="Q16" s="935"/>
      <c r="S16" s="468"/>
      <c r="T16" s="467"/>
      <c r="V16" s="468"/>
      <c r="W16" s="467"/>
      <c r="Y16" s="468"/>
      <c r="Z16" s="468"/>
    </row>
    <row r="17" spans="1:261" s="191" customFormat="1" ht="18.75" customHeight="1">
      <c r="A17" s="1154"/>
      <c r="B17" s="1160" t="s">
        <v>303</v>
      </c>
      <c r="C17" s="1160"/>
      <c r="D17" s="1142"/>
      <c r="E17" s="1142" t="s">
        <v>172</v>
      </c>
      <c r="F17" s="1142"/>
      <c r="G17" s="1142"/>
      <c r="H17" s="995"/>
      <c r="I17" s="1162" t="s">
        <v>866</v>
      </c>
      <c r="J17" s="1163"/>
      <c r="K17" s="1142" t="s">
        <v>173</v>
      </c>
      <c r="L17" s="1142"/>
      <c r="M17" s="1142"/>
      <c r="N17" s="1142" t="s">
        <v>304</v>
      </c>
      <c r="O17" s="1143"/>
      <c r="P17" s="1144"/>
      <c r="Q17" s="1145" t="s">
        <v>0</v>
      </c>
      <c r="S17" s="468"/>
      <c r="T17" s="467"/>
      <c r="V17" s="468"/>
      <c r="W17" s="467"/>
      <c r="Y17" s="468"/>
      <c r="Z17" s="468"/>
    </row>
    <row r="18" spans="1:261" s="191" customFormat="1" ht="18.75" customHeight="1">
      <c r="A18" s="1154"/>
      <c r="B18" s="1147" t="s">
        <v>599</v>
      </c>
      <c r="C18" s="852" t="s">
        <v>165</v>
      </c>
      <c r="D18" s="469" t="s">
        <v>597</v>
      </c>
      <c r="E18" s="1149" t="s">
        <v>599</v>
      </c>
      <c r="F18" s="852" t="s">
        <v>165</v>
      </c>
      <c r="G18" s="469" t="s">
        <v>597</v>
      </c>
      <c r="H18" s="1151" t="s">
        <v>599</v>
      </c>
      <c r="I18" s="470" t="s">
        <v>478</v>
      </c>
      <c r="J18" s="469" t="s">
        <v>597</v>
      </c>
      <c r="K18" s="1149" t="s">
        <v>599</v>
      </c>
      <c r="L18" s="469" t="s">
        <v>478</v>
      </c>
      <c r="M18" s="469" t="s">
        <v>597</v>
      </c>
      <c r="N18" s="1149" t="s">
        <v>599</v>
      </c>
      <c r="O18" s="470" t="s">
        <v>478</v>
      </c>
      <c r="P18" s="469" t="s">
        <v>597</v>
      </c>
      <c r="Q18" s="1146"/>
      <c r="S18" s="468"/>
      <c r="T18" s="467"/>
      <c r="V18" s="468"/>
      <c r="W18" s="467"/>
      <c r="Y18" s="468"/>
      <c r="Z18" s="468"/>
    </row>
    <row r="19" spans="1:261" s="191" customFormat="1" ht="18.75" customHeight="1">
      <c r="A19" s="1155"/>
      <c r="B19" s="1148"/>
      <c r="C19" s="851" t="s">
        <v>166</v>
      </c>
      <c r="D19" s="471" t="s">
        <v>598</v>
      </c>
      <c r="E19" s="1150"/>
      <c r="F19" s="937" t="s">
        <v>166</v>
      </c>
      <c r="G19" s="471" t="s">
        <v>598</v>
      </c>
      <c r="H19" s="1152"/>
      <c r="I19" s="472" t="s">
        <v>166</v>
      </c>
      <c r="J19" s="471" t="s">
        <v>598</v>
      </c>
      <c r="K19" s="1150"/>
      <c r="L19" s="471" t="s">
        <v>166</v>
      </c>
      <c r="M19" s="471" t="s">
        <v>598</v>
      </c>
      <c r="N19" s="1150"/>
      <c r="O19" s="472" t="s">
        <v>166</v>
      </c>
      <c r="P19" s="471" t="s">
        <v>598</v>
      </c>
      <c r="Q19" s="936"/>
      <c r="S19" s="468"/>
      <c r="T19" s="467"/>
      <c r="V19" s="468"/>
      <c r="W19" s="467"/>
      <c r="Y19" s="468"/>
      <c r="Z19" s="468"/>
    </row>
    <row r="20" spans="1:261" s="191" customFormat="1" ht="39" customHeight="1">
      <c r="A20" s="933">
        <v>2014</v>
      </c>
      <c r="B20" s="757">
        <v>37989</v>
      </c>
      <c r="C20" s="757">
        <v>19538</v>
      </c>
      <c r="D20" s="757">
        <v>18450</v>
      </c>
      <c r="E20" s="757">
        <v>87262</v>
      </c>
      <c r="F20" s="757">
        <v>41014</v>
      </c>
      <c r="G20" s="757">
        <v>46248</v>
      </c>
      <c r="H20" s="757">
        <v>50733</v>
      </c>
      <c r="I20" s="757">
        <v>22904</v>
      </c>
      <c r="J20" s="45">
        <v>27828</v>
      </c>
      <c r="K20" s="45">
        <v>54009</v>
      </c>
      <c r="L20" s="45">
        <v>27101</v>
      </c>
      <c r="M20" s="45">
        <v>26908</v>
      </c>
      <c r="N20" s="45">
        <v>136653</v>
      </c>
      <c r="O20" s="45">
        <v>62571</v>
      </c>
      <c r="P20" s="46">
        <v>74083</v>
      </c>
      <c r="Q20" s="932">
        <v>2014</v>
      </c>
      <c r="S20" s="468"/>
      <c r="T20" s="467"/>
      <c r="V20" s="468"/>
      <c r="W20" s="467"/>
      <c r="Y20" s="468"/>
      <c r="Z20" s="468"/>
    </row>
    <row r="21" spans="1:261" s="191" customFormat="1" ht="39" customHeight="1">
      <c r="A21" s="933">
        <v>2015</v>
      </c>
      <c r="B21" s="757">
        <v>35304</v>
      </c>
      <c r="C21" s="757">
        <v>18512</v>
      </c>
      <c r="D21" s="757">
        <v>16792</v>
      </c>
      <c r="E21" s="757">
        <v>82328</v>
      </c>
      <c r="F21" s="757">
        <v>39225</v>
      </c>
      <c r="G21" s="757">
        <v>43103</v>
      </c>
      <c r="H21" s="757">
        <v>52857</v>
      </c>
      <c r="I21" s="757">
        <v>24842</v>
      </c>
      <c r="J21" s="45">
        <v>28015</v>
      </c>
      <c r="K21" s="45">
        <v>51121</v>
      </c>
      <c r="L21" s="45">
        <v>25692</v>
      </c>
      <c r="M21" s="45">
        <v>25429</v>
      </c>
      <c r="N21" s="45">
        <v>121161</v>
      </c>
      <c r="O21" s="45">
        <v>56636</v>
      </c>
      <c r="P21" s="46">
        <v>64525</v>
      </c>
      <c r="Q21" s="932">
        <v>2015</v>
      </c>
      <c r="S21" s="468"/>
      <c r="T21" s="467"/>
      <c r="V21" s="468"/>
      <c r="W21" s="467"/>
      <c r="Y21" s="468"/>
      <c r="Z21" s="468"/>
    </row>
    <row r="22" spans="1:261" s="191" customFormat="1" ht="39" customHeight="1">
      <c r="A22" s="933">
        <v>2016</v>
      </c>
      <c r="B22" s="757">
        <v>31770</v>
      </c>
      <c r="C22" s="757">
        <v>16261</v>
      </c>
      <c r="D22" s="757">
        <v>15510</v>
      </c>
      <c r="E22" s="757">
        <v>76369</v>
      </c>
      <c r="F22" s="757">
        <v>35854</v>
      </c>
      <c r="G22" s="757">
        <v>40515</v>
      </c>
      <c r="H22" s="757">
        <v>54994</v>
      </c>
      <c r="I22" s="757">
        <v>26127</v>
      </c>
      <c r="J22" s="45">
        <v>28867</v>
      </c>
      <c r="K22" s="45">
        <v>55685</v>
      </c>
      <c r="L22" s="45">
        <v>27908</v>
      </c>
      <c r="M22" s="45">
        <v>27777</v>
      </c>
      <c r="N22" s="45">
        <v>120547</v>
      </c>
      <c r="O22" s="45">
        <v>56411</v>
      </c>
      <c r="P22" s="46">
        <v>64134</v>
      </c>
      <c r="Q22" s="932">
        <v>2016</v>
      </c>
      <c r="S22" s="468"/>
      <c r="T22" s="467"/>
      <c r="V22" s="468"/>
      <c r="W22" s="467"/>
      <c r="Y22" s="468"/>
      <c r="Z22" s="468"/>
    </row>
    <row r="23" spans="1:261" s="191" customFormat="1" ht="39" customHeight="1">
      <c r="A23" s="933">
        <v>2017</v>
      </c>
      <c r="B23" s="757">
        <v>30133</v>
      </c>
      <c r="C23" s="757">
        <v>15938</v>
      </c>
      <c r="D23" s="757">
        <v>14196</v>
      </c>
      <c r="E23" s="757">
        <v>70918</v>
      </c>
      <c r="F23" s="757">
        <v>33503</v>
      </c>
      <c r="G23" s="757">
        <v>37415</v>
      </c>
      <c r="H23" s="757">
        <v>53381</v>
      </c>
      <c r="I23" s="757">
        <v>24778</v>
      </c>
      <c r="J23" s="45">
        <v>28603</v>
      </c>
      <c r="K23" s="45">
        <v>55984</v>
      </c>
      <c r="L23" s="45">
        <v>27168</v>
      </c>
      <c r="M23" s="45">
        <v>28816</v>
      </c>
      <c r="N23" s="45">
        <v>127290</v>
      </c>
      <c r="O23" s="45">
        <v>59521</v>
      </c>
      <c r="P23" s="46">
        <v>67769</v>
      </c>
      <c r="Q23" s="932">
        <v>2017</v>
      </c>
      <c r="S23" s="468"/>
      <c r="T23" s="467"/>
      <c r="V23" s="468"/>
      <c r="W23" s="467"/>
      <c r="Y23" s="468"/>
      <c r="Z23" s="468"/>
    </row>
    <row r="24" spans="1:261" s="195" customFormat="1" ht="39" customHeight="1" thickBot="1">
      <c r="A24" s="997">
        <v>2018</v>
      </c>
      <c r="B24" s="512">
        <v>25938</v>
      </c>
      <c r="C24" s="512">
        <v>13865</v>
      </c>
      <c r="D24" s="512">
        <v>12073</v>
      </c>
      <c r="E24" s="512">
        <v>64044</v>
      </c>
      <c r="F24" s="512">
        <v>30254</v>
      </c>
      <c r="G24" s="512">
        <v>33790</v>
      </c>
      <c r="H24" s="512">
        <v>54306</v>
      </c>
      <c r="I24" s="512">
        <v>24807</v>
      </c>
      <c r="J24" s="771">
        <v>29499</v>
      </c>
      <c r="K24" s="771">
        <v>53759</v>
      </c>
      <c r="L24" s="771">
        <v>26569</v>
      </c>
      <c r="M24" s="771">
        <v>27191</v>
      </c>
      <c r="N24" s="771">
        <v>129470</v>
      </c>
      <c r="O24" s="771">
        <v>60585</v>
      </c>
      <c r="P24" s="853">
        <v>68885</v>
      </c>
      <c r="Q24" s="999">
        <v>2018</v>
      </c>
      <c r="R24" s="191"/>
      <c r="S24" s="468"/>
      <c r="T24" s="467"/>
      <c r="U24" s="191"/>
      <c r="V24" s="468"/>
      <c r="W24" s="467"/>
      <c r="X24" s="191"/>
      <c r="Y24" s="468"/>
      <c r="Z24" s="468"/>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1"/>
      <c r="DW24" s="191"/>
      <c r="DX24" s="191"/>
      <c r="DY24" s="191"/>
      <c r="DZ24" s="191"/>
      <c r="EA24" s="191"/>
      <c r="EB24" s="191"/>
      <c r="EC24" s="191"/>
      <c r="ED24" s="191"/>
      <c r="EE24" s="191"/>
      <c r="EF24" s="191"/>
      <c r="EG24" s="191"/>
      <c r="EH24" s="191"/>
      <c r="EI24" s="191"/>
      <c r="EJ24" s="191"/>
      <c r="EK24" s="191"/>
      <c r="EL24" s="191"/>
      <c r="EM24" s="191"/>
      <c r="EN24" s="191"/>
      <c r="EO24" s="191"/>
      <c r="EP24" s="191"/>
      <c r="EQ24" s="191"/>
      <c r="ER24" s="191"/>
      <c r="ES24" s="191"/>
      <c r="ET24" s="191"/>
      <c r="EU24" s="191"/>
      <c r="EV24" s="191"/>
      <c r="EW24" s="191"/>
      <c r="EX24" s="191"/>
      <c r="EY24" s="191"/>
      <c r="EZ24" s="191"/>
      <c r="FA24" s="191"/>
      <c r="FB24" s="191"/>
      <c r="FC24" s="191"/>
      <c r="FD24" s="191"/>
      <c r="FE24" s="191"/>
      <c r="FF24" s="191"/>
      <c r="FG24" s="191"/>
      <c r="FH24" s="191"/>
      <c r="FI24" s="191"/>
      <c r="FJ24" s="191"/>
      <c r="FK24" s="191"/>
      <c r="FL24" s="191"/>
      <c r="FM24" s="191"/>
      <c r="FN24" s="191"/>
      <c r="FO24" s="191"/>
      <c r="FP24" s="191"/>
      <c r="FQ24" s="191"/>
      <c r="FR24" s="191"/>
      <c r="FS24" s="191"/>
      <c r="FT24" s="191"/>
      <c r="FU24" s="191"/>
      <c r="FV24" s="191"/>
      <c r="FW24" s="191"/>
      <c r="FX24" s="191"/>
      <c r="FY24" s="191"/>
      <c r="FZ24" s="191"/>
      <c r="GA24" s="191"/>
      <c r="GB24" s="191"/>
      <c r="GC24" s="191"/>
      <c r="GD24" s="191"/>
      <c r="GE24" s="191"/>
      <c r="GF24" s="191"/>
      <c r="GG24" s="191"/>
      <c r="GH24" s="191"/>
      <c r="GI24" s="191"/>
      <c r="GJ24" s="191"/>
      <c r="GK24" s="191"/>
      <c r="GL24" s="191"/>
      <c r="GM24" s="191"/>
      <c r="GN24" s="191"/>
      <c r="GO24" s="191"/>
      <c r="GP24" s="191"/>
      <c r="GQ24" s="191"/>
      <c r="GR24" s="191"/>
      <c r="GS24" s="191"/>
      <c r="GT24" s="191"/>
      <c r="GU24" s="191"/>
      <c r="GV24" s="191"/>
      <c r="GW24" s="191"/>
      <c r="GX24" s="191"/>
      <c r="GY24" s="191"/>
      <c r="GZ24" s="191"/>
      <c r="HA24" s="191"/>
      <c r="HB24" s="191"/>
      <c r="HC24" s="191"/>
      <c r="HD24" s="191"/>
      <c r="HE24" s="191"/>
      <c r="HF24" s="191"/>
      <c r="HG24" s="191"/>
      <c r="HH24" s="191"/>
      <c r="HI24" s="191"/>
      <c r="HJ24" s="191"/>
      <c r="HK24" s="191"/>
      <c r="HL24" s="191"/>
      <c r="HM24" s="191"/>
      <c r="HN24" s="191"/>
      <c r="HO24" s="191"/>
      <c r="HP24" s="191"/>
      <c r="HQ24" s="191"/>
      <c r="HR24" s="191"/>
      <c r="HS24" s="191"/>
      <c r="HT24" s="191"/>
      <c r="HU24" s="191"/>
      <c r="HV24" s="191"/>
      <c r="HW24" s="191"/>
      <c r="HX24" s="191"/>
      <c r="HY24" s="191"/>
      <c r="HZ24" s="191"/>
      <c r="IA24" s="191"/>
      <c r="IB24" s="191"/>
      <c r="IC24" s="191"/>
      <c r="ID24" s="191"/>
      <c r="IE24" s="191"/>
      <c r="IF24" s="191"/>
      <c r="IG24" s="191"/>
      <c r="IH24" s="191"/>
      <c r="II24" s="191"/>
      <c r="IJ24" s="191"/>
      <c r="IK24" s="191"/>
      <c r="IL24" s="191"/>
      <c r="IM24" s="191"/>
      <c r="IN24" s="191"/>
      <c r="IO24" s="191"/>
      <c r="IP24" s="191"/>
      <c r="IQ24" s="191"/>
      <c r="IR24" s="191"/>
      <c r="IS24" s="191"/>
      <c r="IT24" s="191"/>
      <c r="IU24" s="191"/>
      <c r="IV24" s="191"/>
      <c r="IW24" s="191"/>
      <c r="IX24" s="191"/>
      <c r="IY24" s="191"/>
      <c r="IZ24" s="191"/>
      <c r="JA24" s="191"/>
    </row>
    <row r="25" spans="1:261" s="440" customFormat="1" ht="11.1" customHeight="1">
      <c r="A25" s="1141" t="s">
        <v>867</v>
      </c>
      <c r="B25" s="1141"/>
      <c r="C25" s="1141"/>
      <c r="D25" s="1141"/>
      <c r="E25" s="1141"/>
      <c r="F25" s="1141"/>
      <c r="G25" s="1141"/>
      <c r="H25" s="1141"/>
      <c r="I25" s="939"/>
      <c r="J25" s="475"/>
      <c r="K25" s="475"/>
      <c r="L25" s="475"/>
      <c r="M25" s="475"/>
      <c r="N25" s="476"/>
      <c r="O25" s="476"/>
      <c r="P25" s="476"/>
      <c r="Q25" s="831" t="s">
        <v>1</v>
      </c>
      <c r="S25" s="477"/>
      <c r="T25" s="478"/>
      <c r="V25" s="477"/>
      <c r="W25" s="478"/>
      <c r="Y25" s="477"/>
      <c r="Z25" s="477"/>
    </row>
    <row r="26" spans="1:261" s="1002" customFormat="1" ht="10.5">
      <c r="A26" s="1000" t="s">
        <v>861</v>
      </c>
      <c r="B26" s="1001"/>
      <c r="C26" s="1001"/>
      <c r="E26" s="1003"/>
      <c r="F26" s="1003"/>
      <c r="G26" s="1001"/>
      <c r="I26" s="1004"/>
      <c r="J26" s="1005"/>
      <c r="K26" s="1006"/>
      <c r="L26" s="1006"/>
      <c r="M26" s="1004"/>
      <c r="N26" s="1005"/>
      <c r="O26" s="1005"/>
      <c r="P26" s="1005"/>
      <c r="Q26" s="1006"/>
      <c r="S26" s="1003"/>
      <c r="T26" s="1001"/>
      <c r="V26" s="1003"/>
      <c r="W26" s="1001"/>
      <c r="Y26" s="1003"/>
      <c r="Z26" s="1003"/>
    </row>
    <row r="27" spans="1:261" s="1002" customFormat="1" ht="10.5">
      <c r="A27" s="1000" t="s">
        <v>862</v>
      </c>
      <c r="B27" s="1001"/>
      <c r="C27" s="1001"/>
      <c r="E27" s="1003"/>
      <c r="F27" s="1003"/>
      <c r="G27" s="1001"/>
      <c r="I27" s="1004"/>
      <c r="J27" s="1005"/>
      <c r="K27" s="1006"/>
      <c r="L27" s="1006"/>
      <c r="M27" s="1004"/>
      <c r="N27" s="1005"/>
      <c r="O27" s="1005"/>
      <c r="P27" s="1005"/>
      <c r="Q27" s="1006"/>
      <c r="S27" s="1003"/>
      <c r="T27" s="1001"/>
      <c r="V27" s="1003"/>
      <c r="W27" s="1001"/>
      <c r="Y27" s="1003"/>
      <c r="Z27" s="1003"/>
    </row>
    <row r="28" spans="1:261" s="191" customFormat="1" ht="11.25">
      <c r="A28" s="479"/>
      <c r="B28" s="480"/>
      <c r="C28" s="480"/>
      <c r="D28" s="480"/>
      <c r="E28" s="481"/>
      <c r="F28" s="481"/>
      <c r="G28" s="480"/>
      <c r="H28" s="479"/>
      <c r="I28" s="479"/>
      <c r="J28" s="481"/>
      <c r="K28" s="480"/>
      <c r="L28" s="480"/>
      <c r="M28" s="479"/>
      <c r="N28" s="481"/>
      <c r="O28" s="481"/>
      <c r="P28" s="481"/>
      <c r="Q28" s="480"/>
      <c r="S28" s="468"/>
      <c r="T28" s="467"/>
      <c r="V28" s="468"/>
      <c r="W28" s="467"/>
      <c r="Y28" s="468"/>
      <c r="Z28" s="468"/>
    </row>
    <row r="29" spans="1:261" s="191" customFormat="1" ht="11.25">
      <c r="A29" s="479"/>
      <c r="B29" s="799"/>
      <c r="C29" s="799"/>
      <c r="D29" s="479"/>
      <c r="E29" s="481"/>
      <c r="F29" s="481"/>
      <c r="G29" s="480"/>
      <c r="H29" s="479"/>
      <c r="I29" s="479"/>
      <c r="J29" s="481"/>
      <c r="K29" s="480"/>
      <c r="L29" s="480"/>
      <c r="M29" s="479"/>
      <c r="N29" s="481"/>
      <c r="O29" s="481"/>
      <c r="P29" s="481"/>
      <c r="Q29" s="480"/>
      <c r="S29" s="468"/>
      <c r="T29" s="467"/>
      <c r="V29" s="468"/>
      <c r="W29" s="467"/>
      <c r="Y29" s="468"/>
      <c r="Z29" s="468"/>
    </row>
    <row r="30" spans="1:261" s="191" customFormat="1" ht="11.25">
      <c r="A30" s="479"/>
      <c r="B30" s="480"/>
      <c r="C30" s="480"/>
      <c r="D30" s="479"/>
      <c r="E30" s="481"/>
      <c r="F30" s="481"/>
      <c r="G30" s="480"/>
      <c r="H30" s="479"/>
      <c r="I30" s="479"/>
      <c r="J30" s="481"/>
      <c r="K30" s="480"/>
      <c r="L30" s="480"/>
      <c r="M30" s="479"/>
      <c r="N30" s="481"/>
      <c r="O30" s="481"/>
      <c r="P30" s="481"/>
      <c r="Q30" s="480"/>
      <c r="R30" s="479"/>
      <c r="S30" s="481"/>
      <c r="T30" s="480"/>
      <c r="U30" s="479"/>
      <c r="V30" s="481"/>
      <c r="W30" s="480"/>
      <c r="X30" s="479"/>
      <c r="Y30" s="481"/>
      <c r="Z30" s="481"/>
      <c r="AA30" s="479"/>
    </row>
    <row r="31" spans="1:261" s="191" customFormat="1" ht="11.25">
      <c r="A31" s="479"/>
      <c r="B31" s="480"/>
      <c r="C31" s="480"/>
      <c r="D31" s="479"/>
      <c r="E31" s="481"/>
      <c r="F31" s="481"/>
      <c r="G31" s="480"/>
      <c r="H31" s="479"/>
      <c r="I31" s="479"/>
      <c r="J31" s="481"/>
      <c r="K31" s="480"/>
      <c r="L31" s="480"/>
      <c r="M31" s="479"/>
      <c r="N31" s="481"/>
      <c r="O31" s="481"/>
      <c r="P31" s="481"/>
      <c r="Q31" s="480"/>
      <c r="R31" s="479"/>
      <c r="S31" s="481"/>
      <c r="T31" s="480"/>
      <c r="U31" s="479"/>
      <c r="V31" s="481"/>
      <c r="W31" s="480"/>
      <c r="X31" s="479"/>
      <c r="Y31" s="481"/>
      <c r="Z31" s="481"/>
      <c r="AA31" s="479"/>
    </row>
    <row r="32" spans="1:261" s="191" customFormat="1" ht="11.25">
      <c r="A32" s="479"/>
      <c r="B32" s="480"/>
      <c r="C32" s="480"/>
      <c r="D32" s="479"/>
      <c r="E32" s="481"/>
      <c r="F32" s="481"/>
      <c r="G32" s="480"/>
      <c r="H32" s="479"/>
      <c r="I32" s="479"/>
      <c r="J32" s="481"/>
      <c r="K32" s="480"/>
      <c r="L32" s="480"/>
      <c r="M32" s="479"/>
      <c r="N32" s="481"/>
      <c r="O32" s="481"/>
      <c r="P32" s="481"/>
      <c r="Q32" s="480"/>
      <c r="R32" s="479"/>
      <c r="S32" s="481"/>
      <c r="T32" s="480"/>
      <c r="U32" s="479"/>
      <c r="V32" s="481"/>
      <c r="W32" s="480"/>
      <c r="X32" s="479"/>
      <c r="Y32" s="481"/>
      <c r="Z32" s="481"/>
      <c r="AA32" s="479"/>
    </row>
    <row r="33" spans="1:27" s="191" customFormat="1" ht="11.25">
      <c r="A33" s="479"/>
      <c r="B33" s="480"/>
      <c r="C33" s="480"/>
      <c r="D33" s="479"/>
      <c r="E33" s="481"/>
      <c r="F33" s="481"/>
      <c r="G33" s="480"/>
      <c r="H33" s="479"/>
      <c r="I33" s="479"/>
      <c r="J33" s="481"/>
      <c r="K33" s="480"/>
      <c r="L33" s="480"/>
      <c r="M33" s="479"/>
      <c r="N33" s="481"/>
      <c r="O33" s="481"/>
      <c r="P33" s="481"/>
      <c r="Q33" s="480"/>
      <c r="R33" s="479"/>
      <c r="S33" s="481"/>
      <c r="T33" s="480"/>
      <c r="U33" s="479"/>
      <c r="V33" s="481"/>
      <c r="W33" s="480"/>
      <c r="X33" s="479"/>
      <c r="Y33" s="481"/>
      <c r="Z33" s="481"/>
      <c r="AA33" s="479"/>
    </row>
    <row r="34" spans="1:27" s="191" customFormat="1" ht="11.25">
      <c r="A34" s="479"/>
      <c r="B34" s="480"/>
      <c r="C34" s="480"/>
      <c r="D34" s="479"/>
      <c r="E34" s="481"/>
      <c r="F34" s="481"/>
      <c r="G34" s="480"/>
      <c r="H34" s="479"/>
      <c r="I34" s="479"/>
      <c r="J34" s="481"/>
      <c r="K34" s="480"/>
      <c r="L34" s="480"/>
      <c r="M34" s="479"/>
      <c r="N34" s="481"/>
      <c r="O34" s="481"/>
      <c r="P34" s="481"/>
      <c r="Q34" s="480"/>
      <c r="R34" s="479"/>
      <c r="S34" s="481"/>
      <c r="T34" s="480"/>
      <c r="U34" s="479"/>
      <c r="V34" s="481"/>
      <c r="W34" s="480"/>
      <c r="X34" s="479"/>
      <c r="Y34" s="481"/>
      <c r="Z34" s="481"/>
      <c r="AA34" s="479"/>
    </row>
    <row r="35" spans="1:27" s="191" customFormat="1" ht="11.25">
      <c r="A35" s="479"/>
      <c r="B35" s="480"/>
      <c r="C35" s="480"/>
      <c r="D35" s="479"/>
      <c r="E35" s="481"/>
      <c r="F35" s="481"/>
      <c r="G35" s="480"/>
      <c r="H35" s="479"/>
      <c r="I35" s="479"/>
      <c r="J35" s="481"/>
      <c r="K35" s="480"/>
      <c r="L35" s="480"/>
      <c r="M35" s="479"/>
      <c r="N35" s="481"/>
      <c r="O35" s="481"/>
      <c r="P35" s="481"/>
      <c r="Q35" s="480"/>
      <c r="R35" s="479"/>
      <c r="S35" s="481"/>
      <c r="T35" s="480"/>
      <c r="U35" s="479"/>
      <c r="V35" s="481"/>
      <c r="W35" s="480"/>
      <c r="X35" s="479"/>
      <c r="Y35" s="481"/>
      <c r="Z35" s="481"/>
      <c r="AA35" s="479"/>
    </row>
    <row r="36" spans="1:27" s="191" customFormat="1" ht="11.25">
      <c r="A36" s="479"/>
      <c r="B36" s="480"/>
      <c r="C36" s="480"/>
      <c r="D36" s="479"/>
      <c r="E36" s="481"/>
      <c r="F36" s="481"/>
      <c r="G36" s="480"/>
      <c r="H36" s="479"/>
      <c r="I36" s="479"/>
      <c r="J36" s="481"/>
      <c r="K36" s="480"/>
      <c r="L36" s="480"/>
      <c r="M36" s="479"/>
      <c r="N36" s="481"/>
      <c r="O36" s="481"/>
      <c r="P36" s="481"/>
      <c r="Q36" s="480"/>
      <c r="R36" s="479"/>
      <c r="S36" s="481"/>
      <c r="T36" s="480"/>
      <c r="U36" s="479"/>
      <c r="V36" s="481"/>
      <c r="W36" s="480"/>
      <c r="X36" s="479"/>
      <c r="Y36" s="481"/>
      <c r="Z36" s="481"/>
      <c r="AA36" s="479"/>
    </row>
    <row r="37" spans="1:27" s="191" customFormat="1" ht="11.25">
      <c r="A37" s="479"/>
      <c r="B37" s="480"/>
      <c r="C37" s="480"/>
      <c r="D37" s="479"/>
      <c r="E37" s="481"/>
      <c r="F37" s="481"/>
      <c r="G37" s="480"/>
      <c r="H37" s="479"/>
      <c r="I37" s="479"/>
      <c r="J37" s="481"/>
      <c r="K37" s="480"/>
      <c r="L37" s="480"/>
      <c r="M37" s="479"/>
      <c r="N37" s="481"/>
      <c r="O37" s="481"/>
      <c r="P37" s="481"/>
      <c r="Q37" s="480"/>
      <c r="R37" s="479"/>
      <c r="S37" s="481"/>
      <c r="T37" s="480"/>
      <c r="U37" s="479"/>
      <c r="V37" s="481"/>
      <c r="W37" s="480"/>
      <c r="X37" s="479"/>
      <c r="Y37" s="481"/>
      <c r="Z37" s="481"/>
      <c r="AA37" s="479"/>
    </row>
    <row r="38" spans="1:27" s="191" customFormat="1" ht="11.25">
      <c r="A38" s="479"/>
      <c r="B38" s="480"/>
      <c r="C38" s="480"/>
      <c r="D38" s="479"/>
      <c r="E38" s="481"/>
      <c r="F38" s="481"/>
      <c r="G38" s="480"/>
      <c r="H38" s="479"/>
      <c r="I38" s="479"/>
      <c r="J38" s="481"/>
      <c r="K38" s="480"/>
      <c r="L38" s="480"/>
      <c r="M38" s="479"/>
      <c r="N38" s="481"/>
      <c r="O38" s="481"/>
      <c r="P38" s="481"/>
      <c r="Q38" s="480"/>
      <c r="R38" s="479"/>
      <c r="S38" s="481"/>
      <c r="T38" s="480"/>
      <c r="U38" s="479"/>
      <c r="V38" s="481"/>
      <c r="W38" s="480"/>
      <c r="X38" s="479"/>
      <c r="Y38" s="481"/>
      <c r="Z38" s="481"/>
      <c r="AA38" s="479"/>
    </row>
    <row r="39" spans="1:27" s="191" customFormat="1" ht="11.25">
      <c r="A39" s="479"/>
      <c r="B39" s="480"/>
      <c r="C39" s="480"/>
      <c r="D39" s="479"/>
      <c r="E39" s="481"/>
      <c r="F39" s="481"/>
      <c r="G39" s="480"/>
      <c r="H39" s="479"/>
      <c r="I39" s="479"/>
      <c r="J39" s="481"/>
      <c r="K39" s="480"/>
      <c r="L39" s="480"/>
      <c r="M39" s="479"/>
      <c r="N39" s="481"/>
      <c r="O39" s="481"/>
      <c r="P39" s="481"/>
      <c r="Q39" s="480"/>
      <c r="R39" s="479"/>
      <c r="S39" s="481"/>
      <c r="T39" s="480"/>
      <c r="U39" s="479"/>
      <c r="V39" s="481"/>
      <c r="W39" s="480"/>
      <c r="X39" s="479"/>
      <c r="Y39" s="481"/>
      <c r="Z39" s="481"/>
      <c r="AA39" s="479"/>
    </row>
    <row r="40" spans="1:27" s="191" customFormat="1" ht="11.25">
      <c r="A40" s="479"/>
      <c r="B40" s="480"/>
      <c r="C40" s="480"/>
      <c r="D40" s="479"/>
      <c r="E40" s="481"/>
      <c r="F40" s="481"/>
      <c r="G40" s="480"/>
      <c r="H40" s="479"/>
      <c r="I40" s="479"/>
      <c r="J40" s="481"/>
      <c r="K40" s="480"/>
      <c r="L40" s="480"/>
      <c r="M40" s="479"/>
      <c r="N40" s="481"/>
      <c r="O40" s="481"/>
      <c r="P40" s="481"/>
      <c r="Q40" s="480"/>
      <c r="R40" s="479"/>
      <c r="S40" s="481"/>
      <c r="T40" s="480"/>
      <c r="U40" s="479"/>
      <c r="V40" s="481"/>
      <c r="W40" s="480"/>
      <c r="X40" s="479"/>
      <c r="Y40" s="481"/>
      <c r="Z40" s="481"/>
      <c r="AA40" s="479"/>
    </row>
    <row r="41" spans="1:27" s="191" customFormat="1" ht="11.25">
      <c r="A41" s="479"/>
      <c r="B41" s="480"/>
      <c r="C41" s="480"/>
      <c r="D41" s="479"/>
      <c r="E41" s="481"/>
      <c r="F41" s="481"/>
      <c r="G41" s="480"/>
      <c r="H41" s="479"/>
      <c r="I41" s="479"/>
      <c r="J41" s="481"/>
      <c r="K41" s="480"/>
      <c r="L41" s="480"/>
      <c r="M41" s="479"/>
      <c r="N41" s="481"/>
      <c r="O41" s="481"/>
      <c r="P41" s="481"/>
      <c r="Q41" s="480"/>
      <c r="R41" s="479"/>
      <c r="S41" s="481"/>
      <c r="T41" s="480"/>
      <c r="U41" s="479"/>
      <c r="V41" s="481"/>
      <c r="W41" s="480"/>
      <c r="X41" s="479"/>
      <c r="Y41" s="481"/>
      <c r="Z41" s="481"/>
      <c r="AA41" s="479"/>
    </row>
    <row r="42" spans="1:27" s="191" customFormat="1" ht="11.25">
      <c r="A42" s="479"/>
      <c r="B42" s="480"/>
      <c r="C42" s="480"/>
      <c r="D42" s="479"/>
      <c r="E42" s="481"/>
      <c r="F42" s="481"/>
      <c r="G42" s="480"/>
      <c r="H42" s="479"/>
      <c r="I42" s="479"/>
      <c r="J42" s="481"/>
      <c r="K42" s="480"/>
      <c r="L42" s="480"/>
      <c r="M42" s="479"/>
      <c r="N42" s="481"/>
      <c r="O42" s="481"/>
      <c r="P42" s="481"/>
      <c r="Q42" s="480"/>
      <c r="R42" s="479"/>
      <c r="S42" s="481"/>
      <c r="T42" s="480"/>
      <c r="U42" s="479"/>
      <c r="V42" s="481"/>
      <c r="W42" s="480"/>
      <c r="X42" s="479"/>
      <c r="Y42" s="481"/>
      <c r="Z42" s="481"/>
      <c r="AA42" s="479"/>
    </row>
    <row r="43" spans="1:27" s="191" customFormat="1" ht="11.25">
      <c r="A43" s="479"/>
      <c r="B43" s="480"/>
      <c r="C43" s="480"/>
      <c r="D43" s="479"/>
      <c r="E43" s="481"/>
      <c r="F43" s="481"/>
      <c r="G43" s="480"/>
      <c r="H43" s="479"/>
      <c r="I43" s="479"/>
      <c r="J43" s="481"/>
      <c r="K43" s="480"/>
      <c r="L43" s="480"/>
      <c r="M43" s="479"/>
      <c r="N43" s="481"/>
      <c r="O43" s="481"/>
      <c r="P43" s="481"/>
      <c r="Q43" s="480"/>
      <c r="R43" s="479"/>
      <c r="S43" s="481"/>
      <c r="T43" s="480"/>
      <c r="U43" s="479"/>
      <c r="V43" s="481"/>
      <c r="W43" s="480"/>
      <c r="X43" s="479"/>
      <c r="Y43" s="481"/>
      <c r="Z43" s="481"/>
      <c r="AA43" s="479"/>
    </row>
    <row r="44" spans="1:27" s="191" customFormat="1" ht="11.25">
      <c r="A44" s="479"/>
      <c r="B44" s="480"/>
      <c r="C44" s="480"/>
      <c r="D44" s="479"/>
      <c r="E44" s="481"/>
      <c r="F44" s="481"/>
      <c r="G44" s="480"/>
      <c r="H44" s="479"/>
      <c r="I44" s="479"/>
      <c r="J44" s="481"/>
      <c r="K44" s="480"/>
      <c r="L44" s="480"/>
      <c r="M44" s="479"/>
      <c r="N44" s="481"/>
      <c r="O44" s="481"/>
      <c r="P44" s="481"/>
      <c r="Q44" s="480"/>
      <c r="R44" s="479"/>
      <c r="S44" s="481"/>
      <c r="T44" s="480"/>
      <c r="U44" s="479"/>
      <c r="V44" s="481"/>
      <c r="W44" s="480"/>
      <c r="X44" s="479"/>
      <c r="Y44" s="481"/>
      <c r="Z44" s="481"/>
      <c r="AA44" s="479"/>
    </row>
    <row r="45" spans="1:27" s="191" customFormat="1" ht="11.25">
      <c r="A45" s="479"/>
      <c r="B45" s="480"/>
      <c r="C45" s="480"/>
      <c r="D45" s="479"/>
      <c r="E45" s="481"/>
      <c r="F45" s="481"/>
      <c r="G45" s="480"/>
      <c r="H45" s="479"/>
      <c r="I45" s="479"/>
      <c r="J45" s="481"/>
      <c r="K45" s="480"/>
      <c r="L45" s="480"/>
      <c r="M45" s="479"/>
      <c r="N45" s="481"/>
      <c r="O45" s="481"/>
      <c r="P45" s="481"/>
      <c r="Q45" s="480"/>
      <c r="R45" s="479"/>
      <c r="S45" s="481"/>
      <c r="T45" s="480"/>
      <c r="U45" s="479"/>
      <c r="V45" s="481"/>
      <c r="W45" s="480"/>
      <c r="X45" s="479"/>
      <c r="Y45" s="481"/>
      <c r="Z45" s="481"/>
      <c r="AA45" s="479"/>
    </row>
    <row r="46" spans="1:27" s="191" customFormat="1" ht="11.25">
      <c r="A46" s="479"/>
      <c r="B46" s="480"/>
      <c r="C46" s="480"/>
      <c r="D46" s="479"/>
      <c r="E46" s="481"/>
      <c r="F46" s="481"/>
      <c r="G46" s="480"/>
      <c r="H46" s="479"/>
      <c r="I46" s="479"/>
      <c r="J46" s="481"/>
      <c r="K46" s="480"/>
      <c r="L46" s="480"/>
      <c r="M46" s="479"/>
      <c r="N46" s="481"/>
      <c r="O46" s="481"/>
      <c r="P46" s="481"/>
      <c r="Q46" s="480"/>
      <c r="R46" s="479"/>
      <c r="S46" s="481"/>
      <c r="T46" s="480"/>
      <c r="U46" s="479"/>
      <c r="V46" s="481"/>
      <c r="W46" s="480"/>
      <c r="X46" s="479"/>
      <c r="Y46" s="481"/>
      <c r="Z46" s="481"/>
      <c r="AA46" s="479"/>
    </row>
    <row r="47" spans="1:27" s="191" customFormat="1" ht="11.25">
      <c r="A47" s="479"/>
      <c r="B47" s="480"/>
      <c r="C47" s="480"/>
      <c r="D47" s="479"/>
      <c r="E47" s="481"/>
      <c r="F47" s="481"/>
      <c r="G47" s="480"/>
      <c r="H47" s="479"/>
      <c r="I47" s="479"/>
      <c r="J47" s="481"/>
      <c r="K47" s="480"/>
      <c r="L47" s="480"/>
      <c r="M47" s="479"/>
      <c r="N47" s="481"/>
      <c r="O47" s="481"/>
      <c r="P47" s="481"/>
      <c r="Q47" s="480"/>
      <c r="R47" s="479"/>
      <c r="S47" s="481"/>
      <c r="T47" s="480"/>
      <c r="U47" s="479"/>
      <c r="V47" s="481"/>
      <c r="W47" s="480"/>
      <c r="X47" s="479"/>
      <c r="Y47" s="481"/>
      <c r="Z47" s="481"/>
      <c r="AA47" s="479"/>
    </row>
    <row r="48" spans="1:27" s="191" customFormat="1" ht="11.25">
      <c r="A48" s="479"/>
      <c r="B48" s="480"/>
      <c r="C48" s="480"/>
      <c r="D48" s="479"/>
      <c r="E48" s="481"/>
      <c r="F48" s="481"/>
      <c r="G48" s="480"/>
      <c r="H48" s="479"/>
      <c r="I48" s="479"/>
      <c r="J48" s="481"/>
      <c r="K48" s="480"/>
      <c r="L48" s="480"/>
      <c r="M48" s="479"/>
      <c r="N48" s="481"/>
      <c r="O48" s="481"/>
      <c r="P48" s="481"/>
      <c r="Q48" s="480"/>
      <c r="R48" s="479"/>
      <c r="S48" s="481"/>
      <c r="T48" s="480"/>
      <c r="U48" s="479"/>
      <c r="V48" s="481"/>
      <c r="W48" s="480"/>
      <c r="X48" s="479"/>
      <c r="Y48" s="481"/>
      <c r="Z48" s="481"/>
      <c r="AA48" s="479"/>
    </row>
    <row r="49" spans="1:27" s="191" customFormat="1" ht="11.25">
      <c r="A49" s="479"/>
      <c r="B49" s="480"/>
      <c r="C49" s="480"/>
      <c r="D49" s="479"/>
      <c r="E49" s="481"/>
      <c r="F49" s="481"/>
      <c r="G49" s="480"/>
      <c r="H49" s="479"/>
      <c r="I49" s="479"/>
      <c r="J49" s="481"/>
      <c r="K49" s="480"/>
      <c r="L49" s="480"/>
      <c r="M49" s="479"/>
      <c r="N49" s="481"/>
      <c r="O49" s="481"/>
      <c r="P49" s="481"/>
      <c r="Q49" s="480"/>
      <c r="R49" s="479"/>
      <c r="S49" s="481"/>
      <c r="T49" s="480"/>
      <c r="U49" s="479"/>
      <c r="V49" s="481"/>
      <c r="W49" s="480"/>
      <c r="X49" s="479"/>
      <c r="Y49" s="481"/>
      <c r="Z49" s="481"/>
      <c r="AA49" s="479"/>
    </row>
    <row r="50" spans="1:27" s="191" customFormat="1" ht="11.25">
      <c r="A50" s="479"/>
      <c r="B50" s="480"/>
      <c r="C50" s="480"/>
      <c r="D50" s="479"/>
      <c r="E50" s="481"/>
      <c r="F50" s="481"/>
      <c r="G50" s="480"/>
      <c r="H50" s="479"/>
      <c r="I50" s="479"/>
      <c r="J50" s="481"/>
      <c r="K50" s="480"/>
      <c r="L50" s="480"/>
      <c r="M50" s="479"/>
      <c r="N50" s="481"/>
      <c r="O50" s="481"/>
      <c r="P50" s="481"/>
      <c r="Q50" s="480"/>
      <c r="R50" s="479"/>
      <c r="S50" s="481"/>
      <c r="T50" s="480"/>
      <c r="U50" s="479"/>
      <c r="V50" s="481"/>
      <c r="W50" s="480"/>
      <c r="X50" s="479"/>
      <c r="Y50" s="481"/>
      <c r="Z50" s="481"/>
      <c r="AA50" s="479"/>
    </row>
    <row r="51" spans="1:27" s="191" customFormat="1" ht="11.25">
      <c r="A51" s="479"/>
      <c r="B51" s="480"/>
      <c r="C51" s="480"/>
      <c r="D51" s="479"/>
      <c r="E51" s="481"/>
      <c r="F51" s="481"/>
      <c r="G51" s="480"/>
      <c r="H51" s="479"/>
      <c r="I51" s="479"/>
      <c r="J51" s="481"/>
      <c r="K51" s="480"/>
      <c r="L51" s="480"/>
      <c r="M51" s="479"/>
      <c r="N51" s="481"/>
      <c r="O51" s="481"/>
      <c r="P51" s="481"/>
      <c r="Q51" s="480"/>
      <c r="R51" s="479"/>
      <c r="S51" s="481"/>
      <c r="T51" s="480"/>
      <c r="U51" s="479"/>
      <c r="V51" s="481"/>
      <c r="W51" s="480"/>
      <c r="X51" s="479"/>
      <c r="Y51" s="481"/>
      <c r="Z51" s="481"/>
      <c r="AA51" s="479"/>
    </row>
    <row r="52" spans="1:27" s="191" customFormat="1" ht="11.25">
      <c r="A52" s="479"/>
      <c r="B52" s="480"/>
      <c r="C52" s="480"/>
      <c r="D52" s="479"/>
      <c r="E52" s="481"/>
      <c r="F52" s="481"/>
      <c r="G52" s="480"/>
      <c r="H52" s="479"/>
      <c r="I52" s="479"/>
      <c r="J52" s="481"/>
      <c r="K52" s="480"/>
      <c r="L52" s="480"/>
      <c r="M52" s="479"/>
      <c r="N52" s="481"/>
      <c r="O52" s="481"/>
      <c r="P52" s="481"/>
      <c r="Q52" s="480"/>
      <c r="R52" s="479"/>
      <c r="S52" s="481"/>
      <c r="T52" s="480"/>
      <c r="U52" s="479"/>
      <c r="V52" s="481"/>
      <c r="W52" s="480"/>
      <c r="X52" s="479"/>
      <c r="Y52" s="481"/>
      <c r="Z52" s="481"/>
      <c r="AA52" s="479"/>
    </row>
    <row r="53" spans="1:27" s="191" customFormat="1" ht="11.25">
      <c r="A53" s="479"/>
      <c r="B53" s="480"/>
      <c r="C53" s="480"/>
      <c r="D53" s="479"/>
      <c r="E53" s="481"/>
      <c r="F53" s="481"/>
      <c r="G53" s="480"/>
      <c r="H53" s="479"/>
      <c r="I53" s="479"/>
      <c r="J53" s="481"/>
      <c r="K53" s="480"/>
      <c r="L53" s="480"/>
      <c r="M53" s="479"/>
      <c r="N53" s="481"/>
      <c r="O53" s="481"/>
      <c r="P53" s="481"/>
      <c r="Q53" s="480"/>
      <c r="R53" s="479"/>
      <c r="S53" s="481"/>
      <c r="T53" s="480"/>
      <c r="U53" s="479"/>
      <c r="V53" s="481"/>
      <c r="W53" s="480"/>
      <c r="X53" s="479"/>
      <c r="Y53" s="481"/>
      <c r="Z53" s="481"/>
      <c r="AA53" s="479"/>
    </row>
    <row r="54" spans="1:27" s="191" customFormat="1" ht="11.25">
      <c r="A54" s="479"/>
      <c r="B54" s="480"/>
      <c r="C54" s="480"/>
      <c r="D54" s="479"/>
      <c r="E54" s="481"/>
      <c r="F54" s="481"/>
      <c r="G54" s="480"/>
      <c r="H54" s="479"/>
      <c r="I54" s="479"/>
      <c r="J54" s="481"/>
      <c r="K54" s="480"/>
      <c r="L54" s="480"/>
      <c r="M54" s="479"/>
      <c r="N54" s="481"/>
      <c r="O54" s="481"/>
      <c r="P54" s="481"/>
      <c r="Q54" s="480"/>
      <c r="R54" s="479"/>
      <c r="S54" s="481"/>
      <c r="T54" s="480"/>
      <c r="U54" s="479"/>
      <c r="V54" s="481"/>
      <c r="W54" s="480"/>
      <c r="X54" s="479"/>
      <c r="Y54" s="481"/>
      <c r="Z54" s="481"/>
      <c r="AA54" s="479"/>
    </row>
    <row r="55" spans="1:27" s="191" customFormat="1" ht="11.25">
      <c r="A55" s="479"/>
      <c r="B55" s="480"/>
      <c r="C55" s="480"/>
      <c r="D55" s="479"/>
      <c r="E55" s="481"/>
      <c r="F55" s="481"/>
      <c r="G55" s="480"/>
      <c r="H55" s="479"/>
      <c r="I55" s="479"/>
      <c r="J55" s="481"/>
      <c r="K55" s="480"/>
      <c r="L55" s="480"/>
      <c r="M55" s="479"/>
      <c r="N55" s="481"/>
      <c r="O55" s="481"/>
      <c r="P55" s="481"/>
      <c r="Q55" s="480"/>
      <c r="R55" s="479"/>
      <c r="S55" s="481"/>
      <c r="T55" s="480"/>
      <c r="U55" s="479"/>
      <c r="V55" s="481"/>
      <c r="W55" s="480"/>
      <c r="X55" s="479"/>
      <c r="Y55" s="481"/>
      <c r="Z55" s="481"/>
      <c r="AA55" s="479"/>
    </row>
    <row r="56" spans="1:27" s="191" customFormat="1" ht="11.25">
      <c r="A56" s="479"/>
      <c r="B56" s="480"/>
      <c r="C56" s="480"/>
      <c r="D56" s="479"/>
      <c r="E56" s="481"/>
      <c r="F56" s="481"/>
      <c r="G56" s="480"/>
      <c r="H56" s="479"/>
      <c r="I56" s="479"/>
      <c r="J56" s="481"/>
      <c r="K56" s="480"/>
      <c r="L56" s="480"/>
      <c r="M56" s="479"/>
      <c r="N56" s="481"/>
      <c r="O56" s="481"/>
      <c r="P56" s="481"/>
      <c r="Q56" s="480"/>
      <c r="R56" s="479"/>
      <c r="S56" s="481"/>
      <c r="T56" s="480"/>
      <c r="U56" s="479"/>
      <c r="V56" s="481"/>
      <c r="W56" s="480"/>
      <c r="X56" s="479"/>
      <c r="Y56" s="481"/>
      <c r="Z56" s="481"/>
      <c r="AA56" s="479"/>
    </row>
    <row r="57" spans="1:27" s="191" customFormat="1" ht="11.25">
      <c r="A57" s="479"/>
      <c r="B57" s="480"/>
      <c r="C57" s="480"/>
      <c r="D57" s="479"/>
      <c r="E57" s="481"/>
      <c r="F57" s="481"/>
      <c r="G57" s="480"/>
      <c r="H57" s="479"/>
      <c r="I57" s="479"/>
      <c r="J57" s="481"/>
      <c r="K57" s="480"/>
      <c r="L57" s="480"/>
      <c r="M57" s="479"/>
      <c r="N57" s="481"/>
      <c r="O57" s="481"/>
      <c r="P57" s="481"/>
      <c r="Q57" s="480"/>
      <c r="R57" s="479"/>
      <c r="S57" s="481"/>
      <c r="T57" s="480"/>
      <c r="U57" s="479"/>
      <c r="V57" s="481"/>
      <c r="W57" s="480"/>
      <c r="X57" s="479"/>
      <c r="Y57" s="481"/>
      <c r="Z57" s="481"/>
      <c r="AA57" s="479"/>
    </row>
    <row r="58" spans="1:27" s="191" customFormat="1" ht="11.25">
      <c r="A58" s="479"/>
      <c r="B58" s="480"/>
      <c r="C58" s="480"/>
      <c r="D58" s="479"/>
      <c r="E58" s="481"/>
      <c r="F58" s="481"/>
      <c r="G58" s="480"/>
      <c r="H58" s="479"/>
      <c r="I58" s="479"/>
      <c r="J58" s="481"/>
      <c r="K58" s="480"/>
      <c r="L58" s="480"/>
      <c r="M58" s="479"/>
      <c r="N58" s="481"/>
      <c r="O58" s="481"/>
      <c r="P58" s="481"/>
      <c r="Q58" s="480"/>
      <c r="R58" s="479"/>
      <c r="S58" s="481"/>
      <c r="T58" s="480"/>
      <c r="U58" s="479"/>
      <c r="V58" s="481"/>
      <c r="W58" s="480"/>
      <c r="X58" s="479"/>
      <c r="Y58" s="481"/>
      <c r="Z58" s="481"/>
      <c r="AA58" s="479"/>
    </row>
    <row r="59" spans="1:27" s="191" customFormat="1" ht="11.25">
      <c r="A59" s="479"/>
      <c r="B59" s="480"/>
      <c r="C59" s="480"/>
      <c r="D59" s="479"/>
      <c r="E59" s="481"/>
      <c r="F59" s="481"/>
      <c r="G59" s="480"/>
      <c r="H59" s="479"/>
      <c r="I59" s="479"/>
      <c r="J59" s="481"/>
      <c r="K59" s="480"/>
      <c r="L59" s="480"/>
      <c r="M59" s="479"/>
      <c r="N59" s="481"/>
      <c r="O59" s="481"/>
      <c r="P59" s="481"/>
      <c r="Q59" s="480"/>
      <c r="R59" s="479"/>
      <c r="S59" s="481"/>
      <c r="T59" s="480"/>
      <c r="U59" s="479"/>
      <c r="V59" s="481"/>
      <c r="W59" s="480"/>
      <c r="X59" s="479"/>
      <c r="Y59" s="481"/>
      <c r="Z59" s="481"/>
      <c r="AA59" s="479"/>
    </row>
    <row r="60" spans="1:27" s="191" customFormat="1" ht="11.25">
      <c r="A60" s="479"/>
      <c r="B60" s="480"/>
      <c r="C60" s="480"/>
      <c r="D60" s="479"/>
      <c r="E60" s="481"/>
      <c r="F60" s="481"/>
      <c r="G60" s="480"/>
      <c r="H60" s="479"/>
      <c r="I60" s="479"/>
      <c r="J60" s="481"/>
      <c r="K60" s="480"/>
      <c r="L60" s="480"/>
      <c r="M60" s="479"/>
      <c r="N60" s="481"/>
      <c r="O60" s="481"/>
      <c r="P60" s="481"/>
      <c r="Q60" s="480"/>
      <c r="R60" s="479"/>
      <c r="S60" s="481"/>
      <c r="T60" s="480"/>
      <c r="U60" s="479"/>
      <c r="V60" s="481"/>
      <c r="W60" s="480"/>
      <c r="X60" s="479"/>
      <c r="Y60" s="481"/>
      <c r="Z60" s="481"/>
      <c r="AA60" s="479"/>
    </row>
    <row r="61" spans="1:27" s="191" customFormat="1" ht="11.25">
      <c r="A61" s="479"/>
      <c r="B61" s="480"/>
      <c r="C61" s="480"/>
      <c r="D61" s="479"/>
      <c r="E61" s="481"/>
      <c r="F61" s="481"/>
      <c r="G61" s="480"/>
      <c r="H61" s="479"/>
      <c r="I61" s="479"/>
      <c r="J61" s="481"/>
      <c r="K61" s="480"/>
      <c r="L61" s="480"/>
      <c r="M61" s="479"/>
      <c r="N61" s="481"/>
      <c r="O61" s="481"/>
      <c r="P61" s="481"/>
      <c r="Q61" s="480"/>
      <c r="R61" s="479"/>
      <c r="S61" s="481"/>
      <c r="T61" s="480"/>
      <c r="U61" s="479"/>
      <c r="V61" s="481"/>
      <c r="W61" s="480"/>
      <c r="X61" s="479"/>
      <c r="Y61" s="481"/>
      <c r="Z61" s="481"/>
      <c r="AA61" s="479"/>
    </row>
    <row r="62" spans="1:27" s="191" customFormat="1" ht="11.25">
      <c r="A62" s="479"/>
      <c r="B62" s="480"/>
      <c r="C62" s="480"/>
      <c r="D62" s="479"/>
      <c r="E62" s="481"/>
      <c r="F62" s="481"/>
      <c r="G62" s="480"/>
      <c r="H62" s="479"/>
      <c r="I62" s="479"/>
      <c r="J62" s="481"/>
      <c r="K62" s="480"/>
      <c r="L62" s="480"/>
      <c r="M62" s="479"/>
      <c r="N62" s="481"/>
      <c r="O62" s="481"/>
      <c r="P62" s="481"/>
      <c r="Q62" s="480"/>
      <c r="R62" s="479"/>
      <c r="S62" s="481"/>
      <c r="T62" s="480"/>
      <c r="U62" s="479"/>
      <c r="V62" s="481"/>
      <c r="W62" s="480"/>
      <c r="X62" s="479"/>
      <c r="Y62" s="481"/>
      <c r="Z62" s="481"/>
      <c r="AA62" s="479"/>
    </row>
    <row r="63" spans="1:27" s="191" customFormat="1" ht="11.25">
      <c r="A63" s="479"/>
      <c r="B63" s="480"/>
      <c r="C63" s="480"/>
      <c r="D63" s="479"/>
      <c r="E63" s="481"/>
      <c r="F63" s="481"/>
      <c r="G63" s="480"/>
      <c r="H63" s="479"/>
      <c r="I63" s="479"/>
      <c r="J63" s="481"/>
      <c r="K63" s="480"/>
      <c r="L63" s="480"/>
      <c r="M63" s="479"/>
      <c r="N63" s="481"/>
      <c r="O63" s="481"/>
      <c r="P63" s="481"/>
      <c r="Q63" s="480"/>
      <c r="R63" s="479"/>
      <c r="S63" s="481"/>
      <c r="T63" s="480"/>
      <c r="U63" s="479"/>
      <c r="V63" s="481"/>
      <c r="W63" s="480"/>
      <c r="X63" s="479"/>
      <c r="Y63" s="481"/>
      <c r="Z63" s="481"/>
      <c r="AA63" s="479"/>
    </row>
    <row r="64" spans="1:27" s="191" customFormat="1" ht="11.25">
      <c r="A64" s="479"/>
      <c r="B64" s="480"/>
      <c r="C64" s="480"/>
      <c r="D64" s="479"/>
      <c r="E64" s="481"/>
      <c r="F64" s="481"/>
      <c r="G64" s="480"/>
      <c r="H64" s="479"/>
      <c r="I64" s="479"/>
      <c r="J64" s="481"/>
      <c r="K64" s="480"/>
      <c r="L64" s="480"/>
      <c r="M64" s="479"/>
      <c r="N64" s="481"/>
      <c r="O64" s="481"/>
      <c r="P64" s="481"/>
      <c r="Q64" s="480"/>
      <c r="R64" s="479"/>
      <c r="S64" s="481"/>
      <c r="T64" s="480"/>
      <c r="U64" s="479"/>
      <c r="V64" s="481"/>
      <c r="W64" s="480"/>
      <c r="X64" s="479"/>
      <c r="Y64" s="481"/>
      <c r="Z64" s="481"/>
      <c r="AA64" s="479"/>
    </row>
    <row r="65" spans="1:261" s="191" customFormat="1" ht="11.25">
      <c r="A65" s="479"/>
      <c r="B65" s="480"/>
      <c r="C65" s="480"/>
      <c r="D65" s="479"/>
      <c r="E65" s="481"/>
      <c r="F65" s="481"/>
      <c r="G65" s="480"/>
      <c r="H65" s="479"/>
      <c r="I65" s="479"/>
      <c r="J65" s="481"/>
      <c r="K65" s="480"/>
      <c r="L65" s="480"/>
      <c r="M65" s="479"/>
      <c r="N65" s="481"/>
      <c r="O65" s="481"/>
      <c r="P65" s="481"/>
      <c r="Q65" s="480"/>
      <c r="R65" s="479"/>
      <c r="S65" s="481"/>
      <c r="T65" s="480"/>
      <c r="U65" s="479"/>
      <c r="V65" s="481"/>
      <c r="W65" s="480"/>
      <c r="X65" s="479"/>
      <c r="Y65" s="481"/>
      <c r="Z65" s="481"/>
      <c r="AA65" s="479"/>
    </row>
    <row r="66" spans="1:261" s="191" customFormat="1" ht="11.25">
      <c r="A66" s="479"/>
      <c r="B66" s="480"/>
      <c r="C66" s="480"/>
      <c r="D66" s="479"/>
      <c r="E66" s="481"/>
      <c r="F66" s="481"/>
      <c r="G66" s="480"/>
      <c r="H66" s="479"/>
      <c r="I66" s="479"/>
      <c r="J66" s="481"/>
      <c r="K66" s="480"/>
      <c r="L66" s="480"/>
      <c r="M66" s="479"/>
      <c r="N66" s="481"/>
      <c r="O66" s="481"/>
      <c r="P66" s="481"/>
      <c r="Q66" s="480"/>
      <c r="R66" s="479"/>
      <c r="S66" s="481"/>
      <c r="T66" s="480"/>
      <c r="U66" s="479"/>
      <c r="V66" s="481"/>
      <c r="W66" s="480"/>
      <c r="X66" s="479"/>
      <c r="Y66" s="481"/>
      <c r="Z66" s="481"/>
      <c r="AA66" s="479"/>
    </row>
    <row r="67" spans="1:261" s="191" customFormat="1" ht="11.25">
      <c r="A67" s="479"/>
      <c r="B67" s="480"/>
      <c r="C67" s="480"/>
      <c r="D67" s="479"/>
      <c r="E67" s="481"/>
      <c r="F67" s="481"/>
      <c r="G67" s="480"/>
      <c r="H67" s="479"/>
      <c r="I67" s="479"/>
      <c r="J67" s="481"/>
      <c r="K67" s="480"/>
      <c r="L67" s="480"/>
      <c r="M67" s="479"/>
      <c r="N67" s="481"/>
      <c r="O67" s="481"/>
      <c r="P67" s="481"/>
      <c r="Q67" s="480"/>
      <c r="R67" s="479"/>
      <c r="S67" s="481"/>
      <c r="T67" s="480"/>
      <c r="U67" s="479"/>
      <c r="V67" s="481"/>
      <c r="W67" s="480"/>
      <c r="X67" s="479"/>
      <c r="Y67" s="481"/>
      <c r="Z67" s="481"/>
      <c r="AA67" s="479"/>
    </row>
    <row r="68" spans="1:261" s="191" customFormat="1" ht="11.25">
      <c r="A68" s="479"/>
      <c r="B68" s="480"/>
      <c r="C68" s="480"/>
      <c r="D68" s="479"/>
      <c r="E68" s="481"/>
      <c r="F68" s="481"/>
      <c r="G68" s="480"/>
      <c r="H68" s="479"/>
      <c r="I68" s="479"/>
      <c r="J68" s="481"/>
      <c r="K68" s="480"/>
      <c r="L68" s="480"/>
      <c r="M68" s="479"/>
      <c r="N68" s="481"/>
      <c r="O68" s="481"/>
      <c r="P68" s="481"/>
      <c r="Q68" s="480"/>
      <c r="R68" s="479"/>
      <c r="S68" s="481"/>
      <c r="T68" s="480"/>
      <c r="U68" s="479"/>
      <c r="V68" s="481"/>
      <c r="W68" s="480"/>
      <c r="X68" s="479"/>
      <c r="Y68" s="481"/>
      <c r="Z68" s="481"/>
      <c r="AA68" s="479"/>
    </row>
    <row r="69" spans="1:261" s="191" customFormat="1" ht="11.25">
      <c r="A69" s="479"/>
      <c r="B69" s="480"/>
      <c r="C69" s="480"/>
      <c r="D69" s="479"/>
      <c r="E69" s="481"/>
      <c r="F69" s="481"/>
      <c r="G69" s="480"/>
      <c r="H69" s="479"/>
      <c r="I69" s="479"/>
      <c r="J69" s="481"/>
      <c r="K69" s="480"/>
      <c r="L69" s="480"/>
      <c r="M69" s="479"/>
      <c r="N69" s="481"/>
      <c r="O69" s="481"/>
      <c r="P69" s="481"/>
      <c r="Q69" s="480"/>
      <c r="R69" s="479"/>
      <c r="S69" s="481"/>
      <c r="T69" s="480"/>
      <c r="U69" s="479"/>
      <c r="V69" s="481"/>
      <c r="W69" s="480"/>
      <c r="X69" s="479"/>
      <c r="Y69" s="481"/>
      <c r="Z69" s="481"/>
      <c r="AA69" s="479"/>
    </row>
    <row r="70" spans="1:261" s="191" customFormat="1" ht="11.25">
      <c r="A70" s="479"/>
      <c r="B70" s="480"/>
      <c r="C70" s="480"/>
      <c r="D70" s="479"/>
      <c r="E70" s="481"/>
      <c r="F70" s="481"/>
      <c r="G70" s="480"/>
      <c r="H70" s="479"/>
      <c r="I70" s="479"/>
      <c r="J70" s="481"/>
      <c r="K70" s="480"/>
      <c r="L70" s="480"/>
      <c r="M70" s="479"/>
      <c r="N70" s="481"/>
      <c r="O70" s="481"/>
      <c r="P70" s="481"/>
      <c r="Q70" s="480"/>
      <c r="R70" s="479"/>
      <c r="S70" s="481"/>
      <c r="T70" s="480"/>
      <c r="U70" s="479"/>
      <c r="V70" s="481"/>
      <c r="W70" s="480"/>
      <c r="X70" s="479"/>
      <c r="Y70" s="481"/>
      <c r="Z70" s="481"/>
      <c r="AA70" s="479"/>
    </row>
    <row r="71" spans="1:261" s="191" customFormat="1" ht="11.25">
      <c r="A71" s="479"/>
      <c r="B71" s="480"/>
      <c r="C71" s="480"/>
      <c r="D71" s="479"/>
      <c r="E71" s="481"/>
      <c r="F71" s="481"/>
      <c r="G71" s="480"/>
      <c r="H71" s="479"/>
      <c r="I71" s="479"/>
      <c r="J71" s="481"/>
      <c r="K71" s="480"/>
      <c r="L71" s="480"/>
      <c r="M71" s="479"/>
      <c r="N71" s="481"/>
      <c r="O71" s="481"/>
      <c r="P71" s="481"/>
      <c r="Q71" s="480"/>
      <c r="R71" s="479"/>
      <c r="S71" s="481"/>
      <c r="T71" s="480"/>
      <c r="U71" s="479"/>
      <c r="V71" s="481"/>
      <c r="W71" s="480"/>
      <c r="X71" s="479"/>
      <c r="Y71" s="481"/>
      <c r="Z71" s="481"/>
      <c r="AA71" s="479"/>
    </row>
    <row r="72" spans="1:261" s="191" customFormat="1" ht="11.25">
      <c r="A72" s="479"/>
      <c r="B72" s="480"/>
      <c r="C72" s="480"/>
      <c r="D72" s="479"/>
      <c r="E72" s="481"/>
      <c r="F72" s="481"/>
      <c r="G72" s="480"/>
      <c r="H72" s="479"/>
      <c r="I72" s="479"/>
      <c r="J72" s="481"/>
      <c r="K72" s="480"/>
      <c r="L72" s="480"/>
      <c r="M72" s="479"/>
      <c r="N72" s="481"/>
      <c r="O72" s="481"/>
      <c r="P72" s="481"/>
      <c r="Q72" s="480"/>
      <c r="R72" s="479"/>
      <c r="S72" s="481"/>
      <c r="T72" s="480"/>
      <c r="U72" s="479"/>
      <c r="V72" s="481"/>
      <c r="W72" s="480"/>
      <c r="X72" s="479"/>
      <c r="Y72" s="481"/>
      <c r="Z72" s="481"/>
      <c r="AA72" s="479"/>
    </row>
    <row r="73" spans="1:261" s="191" customFormat="1" ht="11.25">
      <c r="A73" s="479"/>
      <c r="B73" s="480"/>
      <c r="C73" s="480"/>
      <c r="D73" s="479"/>
      <c r="E73" s="481"/>
      <c r="F73" s="481"/>
      <c r="G73" s="480"/>
      <c r="H73" s="479"/>
      <c r="I73" s="479"/>
      <c r="J73" s="481"/>
      <c r="K73" s="480"/>
      <c r="L73" s="480"/>
      <c r="M73" s="479"/>
      <c r="N73" s="481"/>
      <c r="O73" s="481"/>
      <c r="P73" s="481"/>
      <c r="Q73" s="480"/>
      <c r="R73" s="479"/>
      <c r="S73" s="481"/>
      <c r="T73" s="480"/>
      <c r="U73" s="479"/>
      <c r="V73" s="481"/>
      <c r="W73" s="480"/>
      <c r="X73" s="479"/>
      <c r="Y73" s="481"/>
      <c r="Z73" s="481"/>
      <c r="AA73" s="479"/>
    </row>
    <row r="74" spans="1:261" s="191" customFormat="1" ht="11.25">
      <c r="A74" s="479"/>
      <c r="B74" s="480"/>
      <c r="C74" s="480"/>
      <c r="D74" s="479"/>
      <c r="E74" s="481"/>
      <c r="F74" s="481"/>
      <c r="G74" s="480"/>
      <c r="H74" s="479"/>
      <c r="I74" s="479"/>
      <c r="J74" s="481"/>
      <c r="K74" s="480"/>
      <c r="L74" s="480"/>
      <c r="M74" s="479"/>
      <c r="N74" s="481"/>
      <c r="O74" s="481"/>
      <c r="P74" s="481"/>
      <c r="Q74" s="480"/>
      <c r="R74" s="479"/>
      <c r="S74" s="481"/>
      <c r="T74" s="480"/>
      <c r="U74" s="479"/>
      <c r="V74" s="481"/>
      <c r="W74" s="480"/>
      <c r="X74" s="479"/>
      <c r="Y74" s="481"/>
      <c r="Z74" s="481"/>
      <c r="AA74" s="479"/>
    </row>
    <row r="75" spans="1:261" s="191" customFormat="1" ht="11.25">
      <c r="A75" s="479"/>
      <c r="B75" s="480"/>
      <c r="C75" s="480"/>
      <c r="D75" s="479"/>
      <c r="E75" s="481"/>
      <c r="F75" s="481"/>
      <c r="G75" s="480"/>
      <c r="H75" s="479"/>
      <c r="I75" s="479"/>
      <c r="J75" s="481"/>
      <c r="K75" s="480"/>
      <c r="L75" s="480"/>
      <c r="M75" s="479"/>
      <c r="N75" s="481"/>
      <c r="O75" s="481"/>
      <c r="P75" s="481"/>
      <c r="Q75" s="480"/>
      <c r="R75" s="479"/>
      <c r="S75" s="481"/>
      <c r="T75" s="480"/>
      <c r="U75" s="479"/>
      <c r="V75" s="481"/>
      <c r="W75" s="480"/>
      <c r="X75" s="479"/>
      <c r="Y75" s="481"/>
      <c r="Z75" s="481"/>
      <c r="AA75" s="479"/>
    </row>
    <row r="76" spans="1:261" s="191" customFormat="1" ht="11.25">
      <c r="A76" s="479"/>
      <c r="B76" s="480"/>
      <c r="C76" s="480"/>
      <c r="D76" s="479"/>
      <c r="E76" s="481"/>
      <c r="F76" s="481"/>
      <c r="G76" s="480"/>
      <c r="H76" s="479"/>
      <c r="I76" s="479"/>
      <c r="J76" s="481"/>
      <c r="K76" s="480"/>
      <c r="L76" s="480"/>
      <c r="M76" s="479"/>
      <c r="N76" s="481"/>
      <c r="O76" s="481"/>
      <c r="P76" s="481"/>
      <c r="Q76" s="480"/>
      <c r="R76" s="479"/>
      <c r="S76" s="481"/>
      <c r="T76" s="480"/>
      <c r="U76" s="479"/>
      <c r="V76" s="481"/>
      <c r="W76" s="480"/>
      <c r="X76" s="479"/>
      <c r="Y76" s="481"/>
      <c r="Z76" s="481"/>
      <c r="AA76" s="479"/>
    </row>
    <row r="77" spans="1:261" s="191" customFormat="1" ht="11.25">
      <c r="A77" s="479"/>
      <c r="B77" s="480"/>
      <c r="C77" s="480"/>
      <c r="D77" s="479"/>
      <c r="E77" s="481"/>
      <c r="F77" s="481"/>
      <c r="G77" s="480"/>
      <c r="H77" s="479"/>
      <c r="I77" s="479"/>
      <c r="J77" s="481"/>
      <c r="K77" s="480"/>
      <c r="L77" s="480"/>
      <c r="M77" s="479"/>
      <c r="N77" s="481"/>
      <c r="O77" s="481"/>
      <c r="P77" s="481"/>
      <c r="Q77" s="480"/>
      <c r="R77" s="479"/>
      <c r="S77" s="481"/>
      <c r="T77" s="480"/>
      <c r="U77" s="479"/>
      <c r="V77" s="481"/>
      <c r="W77" s="480"/>
      <c r="X77" s="479"/>
      <c r="Y77" s="481"/>
      <c r="Z77" s="481"/>
      <c r="AA77" s="479"/>
    </row>
    <row r="78" spans="1:261" s="191" customFormat="1">
      <c r="A78" s="479"/>
      <c r="B78" s="480"/>
      <c r="C78" s="480"/>
      <c r="D78" s="479"/>
      <c r="E78" s="481"/>
      <c r="F78" s="481"/>
      <c r="G78" s="480"/>
      <c r="H78" s="479"/>
      <c r="I78" s="479"/>
      <c r="J78" s="481"/>
      <c r="K78" s="480"/>
      <c r="L78" s="480"/>
      <c r="M78" s="479"/>
      <c r="N78" s="481"/>
      <c r="O78" s="481"/>
      <c r="P78" s="481"/>
      <c r="Q78" s="480"/>
      <c r="R78" s="482"/>
      <c r="S78" s="483"/>
      <c r="T78" s="484"/>
      <c r="U78" s="482"/>
      <c r="V78" s="483"/>
      <c r="W78" s="484"/>
      <c r="X78" s="482"/>
      <c r="Y78" s="483"/>
      <c r="Z78" s="483"/>
      <c r="AA78" s="482"/>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5"/>
      <c r="AY78" s="485"/>
      <c r="AZ78" s="485"/>
      <c r="BA78" s="485"/>
      <c r="BB78" s="485"/>
      <c r="BC78" s="485"/>
      <c r="BD78" s="485"/>
      <c r="BE78" s="485"/>
      <c r="BF78" s="485"/>
      <c r="BG78" s="485"/>
      <c r="BH78" s="485"/>
      <c r="BI78" s="485"/>
      <c r="BJ78" s="485"/>
      <c r="BK78" s="485"/>
      <c r="BL78" s="485"/>
      <c r="BM78" s="485"/>
      <c r="BN78" s="485"/>
      <c r="BO78" s="485"/>
      <c r="BP78" s="485"/>
      <c r="BQ78" s="485"/>
      <c r="BR78" s="485"/>
      <c r="BS78" s="485"/>
      <c r="BT78" s="485"/>
      <c r="BU78" s="485"/>
      <c r="BV78" s="485"/>
      <c r="BW78" s="485"/>
      <c r="BX78" s="485"/>
      <c r="BY78" s="485"/>
      <c r="BZ78" s="485"/>
      <c r="CA78" s="485"/>
      <c r="CB78" s="485"/>
      <c r="CC78" s="485"/>
      <c r="CD78" s="485"/>
      <c r="CE78" s="485"/>
      <c r="CF78" s="485"/>
      <c r="CG78" s="485"/>
      <c r="CH78" s="485"/>
      <c r="CI78" s="485"/>
      <c r="CJ78" s="485"/>
      <c r="CK78" s="485"/>
      <c r="CL78" s="485"/>
      <c r="CM78" s="485"/>
      <c r="CN78" s="485"/>
      <c r="CO78" s="485"/>
      <c r="CP78" s="485"/>
      <c r="CQ78" s="485"/>
      <c r="CR78" s="485"/>
      <c r="CS78" s="485"/>
      <c r="CT78" s="485"/>
      <c r="CU78" s="485"/>
      <c r="CV78" s="485"/>
      <c r="CW78" s="485"/>
      <c r="CX78" s="485"/>
      <c r="CY78" s="485"/>
      <c r="CZ78" s="485"/>
      <c r="DA78" s="485"/>
      <c r="DB78" s="485"/>
      <c r="DC78" s="485"/>
      <c r="DD78" s="485"/>
      <c r="DE78" s="485"/>
      <c r="DF78" s="485"/>
      <c r="DG78" s="485"/>
      <c r="DH78" s="485"/>
      <c r="DI78" s="485"/>
      <c r="DJ78" s="485"/>
      <c r="DK78" s="485"/>
      <c r="DL78" s="485"/>
      <c r="DM78" s="485"/>
      <c r="DN78" s="485"/>
      <c r="DO78" s="485"/>
      <c r="DP78" s="485"/>
      <c r="DQ78" s="485"/>
      <c r="DR78" s="485"/>
      <c r="DS78" s="485"/>
      <c r="DT78" s="485"/>
      <c r="DU78" s="485"/>
      <c r="DV78" s="485"/>
      <c r="DW78" s="485"/>
      <c r="DX78" s="485"/>
      <c r="DY78" s="485"/>
      <c r="DZ78" s="485"/>
      <c r="EA78" s="485"/>
      <c r="EB78" s="485"/>
      <c r="EC78" s="485"/>
      <c r="ED78" s="485"/>
      <c r="EE78" s="485"/>
      <c r="EF78" s="485"/>
      <c r="EG78" s="485"/>
      <c r="EH78" s="485"/>
      <c r="EI78" s="485"/>
      <c r="EJ78" s="485"/>
      <c r="EK78" s="485"/>
      <c r="EL78" s="485"/>
      <c r="EM78" s="485"/>
      <c r="EN78" s="485"/>
      <c r="EO78" s="485"/>
      <c r="EP78" s="485"/>
      <c r="EQ78" s="485"/>
      <c r="ER78" s="485"/>
      <c r="ES78" s="485"/>
      <c r="ET78" s="485"/>
      <c r="EU78" s="485"/>
      <c r="EV78" s="485"/>
      <c r="EW78" s="485"/>
      <c r="EX78" s="485"/>
      <c r="EY78" s="485"/>
      <c r="EZ78" s="485"/>
      <c r="FA78" s="485"/>
      <c r="FB78" s="485"/>
      <c r="FC78" s="485"/>
      <c r="FD78" s="485"/>
      <c r="FE78" s="485"/>
      <c r="FF78" s="485"/>
      <c r="FG78" s="485"/>
      <c r="FH78" s="485"/>
      <c r="FI78" s="485"/>
      <c r="FJ78" s="485"/>
      <c r="FK78" s="485"/>
      <c r="FL78" s="485"/>
      <c r="FM78" s="485"/>
      <c r="FN78" s="485"/>
      <c r="FO78" s="485"/>
      <c r="FP78" s="485"/>
      <c r="FQ78" s="485"/>
      <c r="FR78" s="485"/>
      <c r="FS78" s="485"/>
      <c r="FT78" s="485"/>
      <c r="FU78" s="485"/>
      <c r="FV78" s="485"/>
      <c r="FW78" s="485"/>
      <c r="FX78" s="485"/>
      <c r="FY78" s="485"/>
      <c r="FZ78" s="485"/>
      <c r="GA78" s="485"/>
      <c r="GB78" s="485"/>
      <c r="GC78" s="485"/>
      <c r="GD78" s="485"/>
      <c r="GE78" s="485"/>
      <c r="GF78" s="485"/>
      <c r="GG78" s="485"/>
      <c r="GH78" s="485"/>
      <c r="GI78" s="485"/>
      <c r="GJ78" s="485"/>
      <c r="GK78" s="485"/>
      <c r="GL78" s="485"/>
      <c r="GM78" s="485"/>
      <c r="GN78" s="485"/>
      <c r="GO78" s="485"/>
      <c r="GP78" s="485"/>
      <c r="GQ78" s="485"/>
      <c r="GR78" s="485"/>
      <c r="GS78" s="485"/>
      <c r="GT78" s="485"/>
      <c r="GU78" s="485"/>
      <c r="GV78" s="485"/>
      <c r="GW78" s="485"/>
      <c r="GX78" s="485"/>
      <c r="GY78" s="485"/>
      <c r="GZ78" s="485"/>
      <c r="HA78" s="485"/>
      <c r="HB78" s="485"/>
      <c r="HC78" s="485"/>
      <c r="HD78" s="485"/>
      <c r="HE78" s="485"/>
      <c r="HF78" s="485"/>
      <c r="HG78" s="485"/>
      <c r="HH78" s="485"/>
      <c r="HI78" s="485"/>
      <c r="HJ78" s="485"/>
      <c r="HK78" s="485"/>
      <c r="HL78" s="485"/>
      <c r="HM78" s="485"/>
      <c r="HN78" s="485"/>
      <c r="HO78" s="485"/>
      <c r="HP78" s="485"/>
      <c r="HQ78" s="485"/>
      <c r="HR78" s="485"/>
      <c r="HS78" s="485"/>
      <c r="HT78" s="485"/>
      <c r="HU78" s="485"/>
      <c r="HV78" s="485"/>
      <c r="HW78" s="485"/>
      <c r="HX78" s="485"/>
      <c r="HY78" s="485"/>
      <c r="HZ78" s="485"/>
      <c r="IA78" s="485"/>
      <c r="IB78" s="485"/>
      <c r="IC78" s="485"/>
      <c r="ID78" s="485"/>
      <c r="IE78" s="485"/>
      <c r="IF78" s="485"/>
      <c r="IG78" s="485"/>
      <c r="IH78" s="485"/>
      <c r="II78" s="485"/>
      <c r="IJ78" s="485"/>
      <c r="IK78" s="485"/>
      <c r="IL78" s="485"/>
      <c r="IM78" s="485"/>
      <c r="IN78" s="485"/>
      <c r="IO78" s="485"/>
      <c r="IP78" s="485"/>
      <c r="IQ78" s="485"/>
      <c r="IR78" s="485"/>
      <c r="IS78" s="485"/>
      <c r="IT78" s="485"/>
      <c r="IU78" s="485"/>
      <c r="IV78" s="485"/>
      <c r="IW78" s="485"/>
      <c r="IX78" s="485"/>
      <c r="IY78" s="485"/>
      <c r="IZ78" s="485"/>
      <c r="JA78" s="485"/>
    </row>
    <row r="79" spans="1:261" s="191" customFormat="1">
      <c r="A79" s="479"/>
      <c r="B79" s="480"/>
      <c r="C79" s="480"/>
      <c r="D79" s="479"/>
      <c r="E79" s="481"/>
      <c r="F79" s="481"/>
      <c r="G79" s="480"/>
      <c r="H79" s="479"/>
      <c r="I79" s="479"/>
      <c r="J79" s="481"/>
      <c r="K79" s="480"/>
      <c r="L79" s="480"/>
      <c r="M79" s="479"/>
      <c r="N79" s="481"/>
      <c r="O79" s="481"/>
      <c r="P79" s="481"/>
      <c r="Q79" s="480"/>
      <c r="R79" s="482"/>
      <c r="S79" s="483"/>
      <c r="T79" s="484"/>
      <c r="U79" s="482"/>
      <c r="V79" s="483"/>
      <c r="W79" s="484"/>
      <c r="X79" s="482"/>
      <c r="Y79" s="483"/>
      <c r="Z79" s="483"/>
      <c r="AA79" s="482"/>
      <c r="AB79" s="485"/>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5"/>
      <c r="BC79" s="485"/>
      <c r="BD79" s="485"/>
      <c r="BE79" s="485"/>
      <c r="BF79" s="485"/>
      <c r="BG79" s="485"/>
      <c r="BH79" s="485"/>
      <c r="BI79" s="485"/>
      <c r="BJ79" s="485"/>
      <c r="BK79" s="485"/>
      <c r="BL79" s="485"/>
      <c r="BM79" s="485"/>
      <c r="BN79" s="485"/>
      <c r="BO79" s="485"/>
      <c r="BP79" s="485"/>
      <c r="BQ79" s="485"/>
      <c r="BR79" s="485"/>
      <c r="BS79" s="485"/>
      <c r="BT79" s="485"/>
      <c r="BU79" s="485"/>
      <c r="BV79" s="485"/>
      <c r="BW79" s="485"/>
      <c r="BX79" s="485"/>
      <c r="BY79" s="485"/>
      <c r="BZ79" s="485"/>
      <c r="CA79" s="485"/>
      <c r="CB79" s="485"/>
      <c r="CC79" s="485"/>
      <c r="CD79" s="485"/>
      <c r="CE79" s="485"/>
      <c r="CF79" s="485"/>
      <c r="CG79" s="485"/>
      <c r="CH79" s="485"/>
      <c r="CI79" s="485"/>
      <c r="CJ79" s="485"/>
      <c r="CK79" s="485"/>
      <c r="CL79" s="485"/>
      <c r="CM79" s="485"/>
      <c r="CN79" s="485"/>
      <c r="CO79" s="485"/>
      <c r="CP79" s="485"/>
      <c r="CQ79" s="485"/>
      <c r="CR79" s="485"/>
      <c r="CS79" s="485"/>
      <c r="CT79" s="485"/>
      <c r="CU79" s="485"/>
      <c r="CV79" s="485"/>
      <c r="CW79" s="485"/>
      <c r="CX79" s="485"/>
      <c r="CY79" s="485"/>
      <c r="CZ79" s="485"/>
      <c r="DA79" s="485"/>
      <c r="DB79" s="485"/>
      <c r="DC79" s="485"/>
      <c r="DD79" s="485"/>
      <c r="DE79" s="485"/>
      <c r="DF79" s="485"/>
      <c r="DG79" s="485"/>
      <c r="DH79" s="485"/>
      <c r="DI79" s="485"/>
      <c r="DJ79" s="485"/>
      <c r="DK79" s="485"/>
      <c r="DL79" s="485"/>
      <c r="DM79" s="485"/>
      <c r="DN79" s="485"/>
      <c r="DO79" s="485"/>
      <c r="DP79" s="485"/>
      <c r="DQ79" s="485"/>
      <c r="DR79" s="485"/>
      <c r="DS79" s="485"/>
      <c r="DT79" s="485"/>
      <c r="DU79" s="485"/>
      <c r="DV79" s="485"/>
      <c r="DW79" s="485"/>
      <c r="DX79" s="485"/>
      <c r="DY79" s="485"/>
      <c r="DZ79" s="485"/>
      <c r="EA79" s="485"/>
      <c r="EB79" s="485"/>
      <c r="EC79" s="485"/>
      <c r="ED79" s="485"/>
      <c r="EE79" s="485"/>
      <c r="EF79" s="485"/>
      <c r="EG79" s="485"/>
      <c r="EH79" s="485"/>
      <c r="EI79" s="485"/>
      <c r="EJ79" s="485"/>
      <c r="EK79" s="485"/>
      <c r="EL79" s="485"/>
      <c r="EM79" s="485"/>
      <c r="EN79" s="485"/>
      <c r="EO79" s="485"/>
      <c r="EP79" s="485"/>
      <c r="EQ79" s="485"/>
      <c r="ER79" s="485"/>
      <c r="ES79" s="485"/>
      <c r="ET79" s="485"/>
      <c r="EU79" s="485"/>
      <c r="EV79" s="485"/>
      <c r="EW79" s="485"/>
      <c r="EX79" s="485"/>
      <c r="EY79" s="485"/>
      <c r="EZ79" s="485"/>
      <c r="FA79" s="485"/>
      <c r="FB79" s="485"/>
      <c r="FC79" s="485"/>
      <c r="FD79" s="485"/>
      <c r="FE79" s="485"/>
      <c r="FF79" s="485"/>
      <c r="FG79" s="485"/>
      <c r="FH79" s="485"/>
      <c r="FI79" s="485"/>
      <c r="FJ79" s="485"/>
      <c r="FK79" s="485"/>
      <c r="FL79" s="485"/>
      <c r="FM79" s="485"/>
      <c r="FN79" s="485"/>
      <c r="FO79" s="485"/>
      <c r="FP79" s="485"/>
      <c r="FQ79" s="485"/>
      <c r="FR79" s="485"/>
      <c r="FS79" s="485"/>
      <c r="FT79" s="485"/>
      <c r="FU79" s="485"/>
      <c r="FV79" s="485"/>
      <c r="FW79" s="485"/>
      <c r="FX79" s="485"/>
      <c r="FY79" s="485"/>
      <c r="FZ79" s="485"/>
      <c r="GA79" s="485"/>
      <c r="GB79" s="485"/>
      <c r="GC79" s="485"/>
      <c r="GD79" s="485"/>
      <c r="GE79" s="485"/>
      <c r="GF79" s="485"/>
      <c r="GG79" s="485"/>
      <c r="GH79" s="485"/>
      <c r="GI79" s="485"/>
      <c r="GJ79" s="485"/>
      <c r="GK79" s="485"/>
      <c r="GL79" s="485"/>
      <c r="GM79" s="485"/>
      <c r="GN79" s="485"/>
      <c r="GO79" s="485"/>
      <c r="GP79" s="485"/>
      <c r="GQ79" s="485"/>
      <c r="GR79" s="485"/>
      <c r="GS79" s="485"/>
      <c r="GT79" s="485"/>
      <c r="GU79" s="485"/>
      <c r="GV79" s="485"/>
      <c r="GW79" s="485"/>
      <c r="GX79" s="485"/>
      <c r="GY79" s="485"/>
      <c r="GZ79" s="485"/>
      <c r="HA79" s="485"/>
      <c r="HB79" s="485"/>
      <c r="HC79" s="485"/>
      <c r="HD79" s="485"/>
      <c r="HE79" s="485"/>
      <c r="HF79" s="485"/>
      <c r="HG79" s="485"/>
      <c r="HH79" s="485"/>
      <c r="HI79" s="485"/>
      <c r="HJ79" s="485"/>
      <c r="HK79" s="485"/>
      <c r="HL79" s="485"/>
      <c r="HM79" s="485"/>
      <c r="HN79" s="485"/>
      <c r="HO79" s="485"/>
      <c r="HP79" s="485"/>
      <c r="HQ79" s="485"/>
      <c r="HR79" s="485"/>
      <c r="HS79" s="485"/>
      <c r="HT79" s="485"/>
      <c r="HU79" s="485"/>
      <c r="HV79" s="485"/>
      <c r="HW79" s="485"/>
      <c r="HX79" s="485"/>
      <c r="HY79" s="485"/>
      <c r="HZ79" s="485"/>
      <c r="IA79" s="485"/>
      <c r="IB79" s="485"/>
      <c r="IC79" s="485"/>
      <c r="ID79" s="485"/>
      <c r="IE79" s="485"/>
      <c r="IF79" s="485"/>
      <c r="IG79" s="485"/>
      <c r="IH79" s="485"/>
      <c r="II79" s="485"/>
      <c r="IJ79" s="485"/>
      <c r="IK79" s="485"/>
      <c r="IL79" s="485"/>
      <c r="IM79" s="485"/>
      <c r="IN79" s="485"/>
      <c r="IO79" s="485"/>
      <c r="IP79" s="485"/>
      <c r="IQ79" s="485"/>
      <c r="IR79" s="485"/>
      <c r="IS79" s="485"/>
      <c r="IT79" s="485"/>
      <c r="IU79" s="485"/>
      <c r="IV79" s="485"/>
      <c r="IW79" s="485"/>
      <c r="IX79" s="485"/>
      <c r="IY79" s="485"/>
      <c r="IZ79" s="485"/>
      <c r="JA79" s="485"/>
    </row>
    <row r="80" spans="1:261" s="191" customFormat="1">
      <c r="A80" s="479"/>
      <c r="B80" s="480"/>
      <c r="C80" s="480"/>
      <c r="D80" s="479"/>
      <c r="E80" s="481"/>
      <c r="F80" s="481"/>
      <c r="G80" s="480"/>
      <c r="H80" s="479"/>
      <c r="I80" s="479"/>
      <c r="J80" s="481"/>
      <c r="K80" s="480"/>
      <c r="L80" s="480"/>
      <c r="M80" s="479"/>
      <c r="N80" s="481"/>
      <c r="O80" s="481"/>
      <c r="P80" s="481"/>
      <c r="Q80" s="480"/>
      <c r="R80" s="482"/>
      <c r="S80" s="483"/>
      <c r="T80" s="484"/>
      <c r="U80" s="482"/>
      <c r="V80" s="483"/>
      <c r="W80" s="484"/>
      <c r="X80" s="482"/>
      <c r="Y80" s="483"/>
      <c r="Z80" s="483"/>
      <c r="AA80" s="482"/>
      <c r="AB80" s="485"/>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BB80" s="485"/>
      <c r="BC80" s="485"/>
      <c r="BD80" s="485"/>
      <c r="BE80" s="485"/>
      <c r="BF80" s="485"/>
      <c r="BG80" s="485"/>
      <c r="BH80" s="485"/>
      <c r="BI80" s="485"/>
      <c r="BJ80" s="485"/>
      <c r="BK80" s="485"/>
      <c r="BL80" s="485"/>
      <c r="BM80" s="485"/>
      <c r="BN80" s="485"/>
      <c r="BO80" s="485"/>
      <c r="BP80" s="485"/>
      <c r="BQ80" s="485"/>
      <c r="BR80" s="485"/>
      <c r="BS80" s="485"/>
      <c r="BT80" s="485"/>
      <c r="BU80" s="485"/>
      <c r="BV80" s="485"/>
      <c r="BW80" s="485"/>
      <c r="BX80" s="485"/>
      <c r="BY80" s="485"/>
      <c r="BZ80" s="485"/>
      <c r="CA80" s="485"/>
      <c r="CB80" s="485"/>
      <c r="CC80" s="485"/>
      <c r="CD80" s="485"/>
      <c r="CE80" s="485"/>
      <c r="CF80" s="485"/>
      <c r="CG80" s="485"/>
      <c r="CH80" s="485"/>
      <c r="CI80" s="485"/>
      <c r="CJ80" s="485"/>
      <c r="CK80" s="485"/>
      <c r="CL80" s="485"/>
      <c r="CM80" s="485"/>
      <c r="CN80" s="485"/>
      <c r="CO80" s="485"/>
      <c r="CP80" s="485"/>
      <c r="CQ80" s="485"/>
      <c r="CR80" s="485"/>
      <c r="CS80" s="485"/>
      <c r="CT80" s="485"/>
      <c r="CU80" s="485"/>
      <c r="CV80" s="485"/>
      <c r="CW80" s="485"/>
      <c r="CX80" s="485"/>
      <c r="CY80" s="485"/>
      <c r="CZ80" s="485"/>
      <c r="DA80" s="485"/>
      <c r="DB80" s="485"/>
      <c r="DC80" s="485"/>
      <c r="DD80" s="485"/>
      <c r="DE80" s="485"/>
      <c r="DF80" s="485"/>
      <c r="DG80" s="485"/>
      <c r="DH80" s="485"/>
      <c r="DI80" s="485"/>
      <c r="DJ80" s="485"/>
      <c r="DK80" s="485"/>
      <c r="DL80" s="485"/>
      <c r="DM80" s="485"/>
      <c r="DN80" s="485"/>
      <c r="DO80" s="485"/>
      <c r="DP80" s="485"/>
      <c r="DQ80" s="485"/>
      <c r="DR80" s="485"/>
      <c r="DS80" s="485"/>
      <c r="DT80" s="485"/>
      <c r="DU80" s="485"/>
      <c r="DV80" s="485"/>
      <c r="DW80" s="485"/>
      <c r="DX80" s="485"/>
      <c r="DY80" s="485"/>
      <c r="DZ80" s="485"/>
      <c r="EA80" s="485"/>
      <c r="EB80" s="485"/>
      <c r="EC80" s="485"/>
      <c r="ED80" s="485"/>
      <c r="EE80" s="485"/>
      <c r="EF80" s="485"/>
      <c r="EG80" s="485"/>
      <c r="EH80" s="485"/>
      <c r="EI80" s="485"/>
      <c r="EJ80" s="485"/>
      <c r="EK80" s="485"/>
      <c r="EL80" s="485"/>
      <c r="EM80" s="485"/>
      <c r="EN80" s="485"/>
      <c r="EO80" s="485"/>
      <c r="EP80" s="485"/>
      <c r="EQ80" s="485"/>
      <c r="ER80" s="485"/>
      <c r="ES80" s="485"/>
      <c r="ET80" s="485"/>
      <c r="EU80" s="485"/>
      <c r="EV80" s="485"/>
      <c r="EW80" s="485"/>
      <c r="EX80" s="485"/>
      <c r="EY80" s="485"/>
      <c r="EZ80" s="485"/>
      <c r="FA80" s="485"/>
      <c r="FB80" s="485"/>
      <c r="FC80" s="485"/>
      <c r="FD80" s="485"/>
      <c r="FE80" s="485"/>
      <c r="FF80" s="485"/>
      <c r="FG80" s="485"/>
      <c r="FH80" s="485"/>
      <c r="FI80" s="485"/>
      <c r="FJ80" s="485"/>
      <c r="FK80" s="485"/>
      <c r="FL80" s="485"/>
      <c r="FM80" s="485"/>
      <c r="FN80" s="485"/>
      <c r="FO80" s="485"/>
      <c r="FP80" s="485"/>
      <c r="FQ80" s="485"/>
      <c r="FR80" s="485"/>
      <c r="FS80" s="485"/>
      <c r="FT80" s="485"/>
      <c r="FU80" s="485"/>
      <c r="FV80" s="485"/>
      <c r="FW80" s="485"/>
      <c r="FX80" s="485"/>
      <c r="FY80" s="485"/>
      <c r="FZ80" s="485"/>
      <c r="GA80" s="485"/>
      <c r="GB80" s="485"/>
      <c r="GC80" s="485"/>
      <c r="GD80" s="485"/>
      <c r="GE80" s="485"/>
      <c r="GF80" s="485"/>
      <c r="GG80" s="485"/>
      <c r="GH80" s="485"/>
      <c r="GI80" s="485"/>
      <c r="GJ80" s="485"/>
      <c r="GK80" s="485"/>
      <c r="GL80" s="485"/>
      <c r="GM80" s="485"/>
      <c r="GN80" s="485"/>
      <c r="GO80" s="485"/>
      <c r="GP80" s="485"/>
      <c r="GQ80" s="485"/>
      <c r="GR80" s="485"/>
      <c r="GS80" s="485"/>
      <c r="GT80" s="485"/>
      <c r="GU80" s="485"/>
      <c r="GV80" s="485"/>
      <c r="GW80" s="485"/>
      <c r="GX80" s="485"/>
      <c r="GY80" s="485"/>
      <c r="GZ80" s="485"/>
      <c r="HA80" s="485"/>
      <c r="HB80" s="485"/>
      <c r="HC80" s="485"/>
      <c r="HD80" s="485"/>
      <c r="HE80" s="485"/>
      <c r="HF80" s="485"/>
      <c r="HG80" s="485"/>
      <c r="HH80" s="485"/>
      <c r="HI80" s="485"/>
      <c r="HJ80" s="485"/>
      <c r="HK80" s="485"/>
      <c r="HL80" s="485"/>
      <c r="HM80" s="485"/>
      <c r="HN80" s="485"/>
      <c r="HO80" s="485"/>
      <c r="HP80" s="485"/>
      <c r="HQ80" s="485"/>
      <c r="HR80" s="485"/>
      <c r="HS80" s="485"/>
      <c r="HT80" s="485"/>
      <c r="HU80" s="485"/>
      <c r="HV80" s="485"/>
      <c r="HW80" s="485"/>
      <c r="HX80" s="485"/>
      <c r="HY80" s="485"/>
      <c r="HZ80" s="485"/>
      <c r="IA80" s="485"/>
      <c r="IB80" s="485"/>
      <c r="IC80" s="485"/>
      <c r="ID80" s="485"/>
      <c r="IE80" s="485"/>
      <c r="IF80" s="485"/>
      <c r="IG80" s="485"/>
      <c r="IH80" s="485"/>
      <c r="II80" s="485"/>
      <c r="IJ80" s="485"/>
      <c r="IK80" s="485"/>
      <c r="IL80" s="485"/>
      <c r="IM80" s="485"/>
      <c r="IN80" s="485"/>
      <c r="IO80" s="485"/>
      <c r="IP80" s="485"/>
      <c r="IQ80" s="485"/>
      <c r="IR80" s="485"/>
      <c r="IS80" s="485"/>
      <c r="IT80" s="485"/>
      <c r="IU80" s="485"/>
      <c r="IV80" s="485"/>
      <c r="IW80" s="485"/>
      <c r="IX80" s="485"/>
      <c r="IY80" s="485"/>
      <c r="IZ80" s="485"/>
      <c r="JA80" s="485"/>
    </row>
    <row r="81" spans="1:261" s="191" customFormat="1">
      <c r="A81" s="479"/>
      <c r="B81" s="480"/>
      <c r="C81" s="480"/>
      <c r="D81" s="479"/>
      <c r="E81" s="481"/>
      <c r="F81" s="481"/>
      <c r="G81" s="480"/>
      <c r="H81" s="479"/>
      <c r="I81" s="479"/>
      <c r="J81" s="481"/>
      <c r="K81" s="480"/>
      <c r="L81" s="480"/>
      <c r="M81" s="479"/>
      <c r="N81" s="481"/>
      <c r="O81" s="481"/>
      <c r="P81" s="481"/>
      <c r="Q81" s="480"/>
      <c r="R81" s="482"/>
      <c r="S81" s="483"/>
      <c r="T81" s="484"/>
      <c r="U81" s="482"/>
      <c r="V81" s="483"/>
      <c r="W81" s="484"/>
      <c r="X81" s="482"/>
      <c r="Y81" s="483"/>
      <c r="Z81" s="483"/>
      <c r="AA81" s="482"/>
      <c r="AB81" s="485"/>
      <c r="AC81" s="485"/>
      <c r="AD81" s="485"/>
      <c r="AE81" s="485"/>
      <c r="AF81" s="485"/>
      <c r="AG81" s="485"/>
      <c r="AH81" s="485"/>
      <c r="AI81" s="485"/>
      <c r="AJ81" s="485"/>
      <c r="AK81" s="485"/>
      <c r="AL81" s="485"/>
      <c r="AM81" s="485"/>
      <c r="AN81" s="485"/>
      <c r="AO81" s="485"/>
      <c r="AP81" s="485"/>
      <c r="AQ81" s="485"/>
      <c r="AR81" s="485"/>
      <c r="AS81" s="485"/>
      <c r="AT81" s="485"/>
      <c r="AU81" s="485"/>
      <c r="AV81" s="485"/>
      <c r="AW81" s="485"/>
      <c r="AX81" s="485"/>
      <c r="AY81" s="485"/>
      <c r="AZ81" s="485"/>
      <c r="BA81" s="485"/>
      <c r="BB81" s="485"/>
      <c r="BC81" s="485"/>
      <c r="BD81" s="485"/>
      <c r="BE81" s="485"/>
      <c r="BF81" s="485"/>
      <c r="BG81" s="485"/>
      <c r="BH81" s="485"/>
      <c r="BI81" s="485"/>
      <c r="BJ81" s="485"/>
      <c r="BK81" s="485"/>
      <c r="BL81" s="485"/>
      <c r="BM81" s="485"/>
      <c r="BN81" s="485"/>
      <c r="BO81" s="485"/>
      <c r="BP81" s="485"/>
      <c r="BQ81" s="485"/>
      <c r="BR81" s="485"/>
      <c r="BS81" s="485"/>
      <c r="BT81" s="485"/>
      <c r="BU81" s="485"/>
      <c r="BV81" s="485"/>
      <c r="BW81" s="485"/>
      <c r="BX81" s="485"/>
      <c r="BY81" s="485"/>
      <c r="BZ81" s="485"/>
      <c r="CA81" s="485"/>
      <c r="CB81" s="485"/>
      <c r="CC81" s="485"/>
      <c r="CD81" s="485"/>
      <c r="CE81" s="485"/>
      <c r="CF81" s="485"/>
      <c r="CG81" s="485"/>
      <c r="CH81" s="485"/>
      <c r="CI81" s="485"/>
      <c r="CJ81" s="485"/>
      <c r="CK81" s="485"/>
      <c r="CL81" s="485"/>
      <c r="CM81" s="485"/>
      <c r="CN81" s="485"/>
      <c r="CO81" s="485"/>
      <c r="CP81" s="485"/>
      <c r="CQ81" s="485"/>
      <c r="CR81" s="485"/>
      <c r="CS81" s="485"/>
      <c r="CT81" s="485"/>
      <c r="CU81" s="485"/>
      <c r="CV81" s="485"/>
      <c r="CW81" s="485"/>
      <c r="CX81" s="485"/>
      <c r="CY81" s="485"/>
      <c r="CZ81" s="485"/>
      <c r="DA81" s="485"/>
      <c r="DB81" s="485"/>
      <c r="DC81" s="485"/>
      <c r="DD81" s="485"/>
      <c r="DE81" s="485"/>
      <c r="DF81" s="485"/>
      <c r="DG81" s="485"/>
      <c r="DH81" s="485"/>
      <c r="DI81" s="485"/>
      <c r="DJ81" s="485"/>
      <c r="DK81" s="485"/>
      <c r="DL81" s="485"/>
      <c r="DM81" s="485"/>
      <c r="DN81" s="485"/>
      <c r="DO81" s="485"/>
      <c r="DP81" s="485"/>
      <c r="DQ81" s="485"/>
      <c r="DR81" s="485"/>
      <c r="DS81" s="485"/>
      <c r="DT81" s="485"/>
      <c r="DU81" s="485"/>
      <c r="DV81" s="485"/>
      <c r="DW81" s="485"/>
      <c r="DX81" s="485"/>
      <c r="DY81" s="485"/>
      <c r="DZ81" s="485"/>
      <c r="EA81" s="485"/>
      <c r="EB81" s="485"/>
      <c r="EC81" s="485"/>
      <c r="ED81" s="485"/>
      <c r="EE81" s="485"/>
      <c r="EF81" s="485"/>
      <c r="EG81" s="485"/>
      <c r="EH81" s="485"/>
      <c r="EI81" s="485"/>
      <c r="EJ81" s="485"/>
      <c r="EK81" s="485"/>
      <c r="EL81" s="485"/>
      <c r="EM81" s="485"/>
      <c r="EN81" s="485"/>
      <c r="EO81" s="485"/>
      <c r="EP81" s="485"/>
      <c r="EQ81" s="485"/>
      <c r="ER81" s="485"/>
      <c r="ES81" s="485"/>
      <c r="ET81" s="485"/>
      <c r="EU81" s="485"/>
      <c r="EV81" s="485"/>
      <c r="EW81" s="485"/>
      <c r="EX81" s="485"/>
      <c r="EY81" s="485"/>
      <c r="EZ81" s="485"/>
      <c r="FA81" s="485"/>
      <c r="FB81" s="485"/>
      <c r="FC81" s="485"/>
      <c r="FD81" s="485"/>
      <c r="FE81" s="485"/>
      <c r="FF81" s="485"/>
      <c r="FG81" s="485"/>
      <c r="FH81" s="485"/>
      <c r="FI81" s="485"/>
      <c r="FJ81" s="485"/>
      <c r="FK81" s="485"/>
      <c r="FL81" s="485"/>
      <c r="FM81" s="485"/>
      <c r="FN81" s="485"/>
      <c r="FO81" s="485"/>
      <c r="FP81" s="485"/>
      <c r="FQ81" s="485"/>
      <c r="FR81" s="485"/>
      <c r="FS81" s="485"/>
      <c r="FT81" s="485"/>
      <c r="FU81" s="485"/>
      <c r="FV81" s="485"/>
      <c r="FW81" s="485"/>
      <c r="FX81" s="485"/>
      <c r="FY81" s="485"/>
      <c r="FZ81" s="485"/>
      <c r="GA81" s="485"/>
      <c r="GB81" s="485"/>
      <c r="GC81" s="485"/>
      <c r="GD81" s="485"/>
      <c r="GE81" s="485"/>
      <c r="GF81" s="485"/>
      <c r="GG81" s="485"/>
      <c r="GH81" s="485"/>
      <c r="GI81" s="485"/>
      <c r="GJ81" s="485"/>
      <c r="GK81" s="485"/>
      <c r="GL81" s="485"/>
      <c r="GM81" s="485"/>
      <c r="GN81" s="485"/>
      <c r="GO81" s="485"/>
      <c r="GP81" s="485"/>
      <c r="GQ81" s="485"/>
      <c r="GR81" s="485"/>
      <c r="GS81" s="485"/>
      <c r="GT81" s="485"/>
      <c r="GU81" s="485"/>
      <c r="GV81" s="485"/>
      <c r="GW81" s="485"/>
      <c r="GX81" s="485"/>
      <c r="GY81" s="485"/>
      <c r="GZ81" s="485"/>
      <c r="HA81" s="485"/>
      <c r="HB81" s="485"/>
      <c r="HC81" s="485"/>
      <c r="HD81" s="485"/>
      <c r="HE81" s="485"/>
      <c r="HF81" s="485"/>
      <c r="HG81" s="485"/>
      <c r="HH81" s="485"/>
      <c r="HI81" s="485"/>
      <c r="HJ81" s="485"/>
      <c r="HK81" s="485"/>
      <c r="HL81" s="485"/>
      <c r="HM81" s="485"/>
      <c r="HN81" s="485"/>
      <c r="HO81" s="485"/>
      <c r="HP81" s="485"/>
      <c r="HQ81" s="485"/>
      <c r="HR81" s="485"/>
      <c r="HS81" s="485"/>
      <c r="HT81" s="485"/>
      <c r="HU81" s="485"/>
      <c r="HV81" s="485"/>
      <c r="HW81" s="485"/>
      <c r="HX81" s="485"/>
      <c r="HY81" s="485"/>
      <c r="HZ81" s="485"/>
      <c r="IA81" s="485"/>
      <c r="IB81" s="485"/>
      <c r="IC81" s="485"/>
      <c r="ID81" s="485"/>
      <c r="IE81" s="485"/>
      <c r="IF81" s="485"/>
      <c r="IG81" s="485"/>
      <c r="IH81" s="485"/>
      <c r="II81" s="485"/>
      <c r="IJ81" s="485"/>
      <c r="IK81" s="485"/>
      <c r="IL81" s="485"/>
      <c r="IM81" s="485"/>
      <c r="IN81" s="485"/>
      <c r="IO81" s="485"/>
      <c r="IP81" s="485"/>
      <c r="IQ81" s="485"/>
      <c r="IR81" s="485"/>
      <c r="IS81" s="485"/>
      <c r="IT81" s="485"/>
      <c r="IU81" s="485"/>
      <c r="IV81" s="485"/>
      <c r="IW81" s="485"/>
      <c r="IX81" s="485"/>
      <c r="IY81" s="485"/>
      <c r="IZ81" s="485"/>
      <c r="JA81" s="485"/>
    </row>
    <row r="82" spans="1:261" s="191" customFormat="1">
      <c r="A82" s="479"/>
      <c r="B82" s="480"/>
      <c r="C82" s="480"/>
      <c r="D82" s="479"/>
      <c r="E82" s="481"/>
      <c r="F82" s="481"/>
      <c r="G82" s="480"/>
      <c r="H82" s="479"/>
      <c r="I82" s="479"/>
      <c r="J82" s="481"/>
      <c r="K82" s="480"/>
      <c r="L82" s="480"/>
      <c r="M82" s="479"/>
      <c r="N82" s="481"/>
      <c r="O82" s="481"/>
      <c r="P82" s="481"/>
      <c r="Q82" s="480"/>
      <c r="R82" s="482"/>
      <c r="S82" s="483"/>
      <c r="T82" s="484"/>
      <c r="U82" s="482"/>
      <c r="V82" s="483"/>
      <c r="W82" s="484"/>
      <c r="X82" s="482"/>
      <c r="Y82" s="483"/>
      <c r="Z82" s="483"/>
      <c r="AA82" s="482"/>
      <c r="AB82" s="485"/>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485"/>
      <c r="BA82" s="485"/>
      <c r="BB82" s="485"/>
      <c r="BC82" s="485"/>
      <c r="BD82" s="485"/>
      <c r="BE82" s="485"/>
      <c r="BF82" s="485"/>
      <c r="BG82" s="485"/>
      <c r="BH82" s="485"/>
      <c r="BI82" s="485"/>
      <c r="BJ82" s="485"/>
      <c r="BK82" s="485"/>
      <c r="BL82" s="485"/>
      <c r="BM82" s="485"/>
      <c r="BN82" s="485"/>
      <c r="BO82" s="485"/>
      <c r="BP82" s="485"/>
      <c r="BQ82" s="485"/>
      <c r="BR82" s="485"/>
      <c r="BS82" s="485"/>
      <c r="BT82" s="485"/>
      <c r="BU82" s="485"/>
      <c r="BV82" s="485"/>
      <c r="BW82" s="485"/>
      <c r="BX82" s="485"/>
      <c r="BY82" s="485"/>
      <c r="BZ82" s="485"/>
      <c r="CA82" s="485"/>
      <c r="CB82" s="485"/>
      <c r="CC82" s="485"/>
      <c r="CD82" s="485"/>
      <c r="CE82" s="485"/>
      <c r="CF82" s="485"/>
      <c r="CG82" s="485"/>
      <c r="CH82" s="485"/>
      <c r="CI82" s="485"/>
      <c r="CJ82" s="485"/>
      <c r="CK82" s="485"/>
      <c r="CL82" s="485"/>
      <c r="CM82" s="485"/>
      <c r="CN82" s="485"/>
      <c r="CO82" s="485"/>
      <c r="CP82" s="485"/>
      <c r="CQ82" s="485"/>
      <c r="CR82" s="485"/>
      <c r="CS82" s="485"/>
      <c r="CT82" s="485"/>
      <c r="CU82" s="485"/>
      <c r="CV82" s="485"/>
      <c r="CW82" s="485"/>
      <c r="CX82" s="485"/>
      <c r="CY82" s="485"/>
      <c r="CZ82" s="485"/>
      <c r="DA82" s="485"/>
      <c r="DB82" s="485"/>
      <c r="DC82" s="485"/>
      <c r="DD82" s="485"/>
      <c r="DE82" s="485"/>
      <c r="DF82" s="485"/>
      <c r="DG82" s="485"/>
      <c r="DH82" s="485"/>
      <c r="DI82" s="485"/>
      <c r="DJ82" s="485"/>
      <c r="DK82" s="485"/>
      <c r="DL82" s="485"/>
      <c r="DM82" s="485"/>
      <c r="DN82" s="485"/>
      <c r="DO82" s="485"/>
      <c r="DP82" s="485"/>
      <c r="DQ82" s="485"/>
      <c r="DR82" s="485"/>
      <c r="DS82" s="485"/>
      <c r="DT82" s="485"/>
      <c r="DU82" s="485"/>
      <c r="DV82" s="485"/>
      <c r="DW82" s="485"/>
      <c r="DX82" s="485"/>
      <c r="DY82" s="485"/>
      <c r="DZ82" s="485"/>
      <c r="EA82" s="485"/>
      <c r="EB82" s="485"/>
      <c r="EC82" s="485"/>
      <c r="ED82" s="485"/>
      <c r="EE82" s="485"/>
      <c r="EF82" s="485"/>
      <c r="EG82" s="485"/>
      <c r="EH82" s="485"/>
      <c r="EI82" s="485"/>
      <c r="EJ82" s="485"/>
      <c r="EK82" s="485"/>
      <c r="EL82" s="485"/>
      <c r="EM82" s="485"/>
      <c r="EN82" s="485"/>
      <c r="EO82" s="485"/>
      <c r="EP82" s="485"/>
      <c r="EQ82" s="485"/>
      <c r="ER82" s="485"/>
      <c r="ES82" s="485"/>
      <c r="ET82" s="485"/>
      <c r="EU82" s="485"/>
      <c r="EV82" s="485"/>
      <c r="EW82" s="485"/>
      <c r="EX82" s="485"/>
      <c r="EY82" s="485"/>
      <c r="EZ82" s="485"/>
      <c r="FA82" s="485"/>
      <c r="FB82" s="485"/>
      <c r="FC82" s="485"/>
      <c r="FD82" s="485"/>
      <c r="FE82" s="485"/>
      <c r="FF82" s="485"/>
      <c r="FG82" s="485"/>
      <c r="FH82" s="485"/>
      <c r="FI82" s="485"/>
      <c r="FJ82" s="485"/>
      <c r="FK82" s="485"/>
      <c r="FL82" s="485"/>
      <c r="FM82" s="485"/>
      <c r="FN82" s="485"/>
      <c r="FO82" s="485"/>
      <c r="FP82" s="485"/>
      <c r="FQ82" s="485"/>
      <c r="FR82" s="485"/>
      <c r="FS82" s="485"/>
      <c r="FT82" s="485"/>
      <c r="FU82" s="485"/>
      <c r="FV82" s="485"/>
      <c r="FW82" s="485"/>
      <c r="FX82" s="485"/>
      <c r="FY82" s="485"/>
      <c r="FZ82" s="485"/>
      <c r="GA82" s="485"/>
      <c r="GB82" s="485"/>
      <c r="GC82" s="485"/>
      <c r="GD82" s="485"/>
      <c r="GE82" s="485"/>
      <c r="GF82" s="485"/>
      <c r="GG82" s="485"/>
      <c r="GH82" s="485"/>
      <c r="GI82" s="485"/>
      <c r="GJ82" s="485"/>
      <c r="GK82" s="485"/>
      <c r="GL82" s="485"/>
      <c r="GM82" s="485"/>
      <c r="GN82" s="485"/>
      <c r="GO82" s="485"/>
      <c r="GP82" s="485"/>
      <c r="GQ82" s="485"/>
      <c r="GR82" s="485"/>
      <c r="GS82" s="485"/>
      <c r="GT82" s="485"/>
      <c r="GU82" s="485"/>
      <c r="GV82" s="485"/>
      <c r="GW82" s="485"/>
      <c r="GX82" s="485"/>
      <c r="GY82" s="485"/>
      <c r="GZ82" s="485"/>
      <c r="HA82" s="485"/>
      <c r="HB82" s="485"/>
      <c r="HC82" s="485"/>
      <c r="HD82" s="485"/>
      <c r="HE82" s="485"/>
      <c r="HF82" s="485"/>
      <c r="HG82" s="485"/>
      <c r="HH82" s="485"/>
      <c r="HI82" s="485"/>
      <c r="HJ82" s="485"/>
      <c r="HK82" s="485"/>
      <c r="HL82" s="485"/>
      <c r="HM82" s="485"/>
      <c r="HN82" s="485"/>
      <c r="HO82" s="485"/>
      <c r="HP82" s="485"/>
      <c r="HQ82" s="485"/>
      <c r="HR82" s="485"/>
      <c r="HS82" s="485"/>
      <c r="HT82" s="485"/>
      <c r="HU82" s="485"/>
      <c r="HV82" s="485"/>
      <c r="HW82" s="485"/>
      <c r="HX82" s="485"/>
      <c r="HY82" s="485"/>
      <c r="HZ82" s="485"/>
      <c r="IA82" s="485"/>
      <c r="IB82" s="485"/>
      <c r="IC82" s="485"/>
      <c r="ID82" s="485"/>
      <c r="IE82" s="485"/>
      <c r="IF82" s="485"/>
      <c r="IG82" s="485"/>
      <c r="IH82" s="485"/>
      <c r="II82" s="485"/>
      <c r="IJ82" s="485"/>
      <c r="IK82" s="485"/>
      <c r="IL82" s="485"/>
      <c r="IM82" s="485"/>
      <c r="IN82" s="485"/>
      <c r="IO82" s="485"/>
      <c r="IP82" s="485"/>
      <c r="IQ82" s="485"/>
      <c r="IR82" s="485"/>
      <c r="IS82" s="485"/>
      <c r="IT82" s="485"/>
      <c r="IU82" s="485"/>
      <c r="IV82" s="485"/>
      <c r="IW82" s="485"/>
      <c r="IX82" s="485"/>
      <c r="IY82" s="485"/>
      <c r="IZ82" s="485"/>
      <c r="JA82" s="485"/>
    </row>
    <row r="83" spans="1:261" s="191" customFormat="1">
      <c r="A83" s="479"/>
      <c r="B83" s="480"/>
      <c r="C83" s="480"/>
      <c r="D83" s="479"/>
      <c r="E83" s="481"/>
      <c r="F83" s="481"/>
      <c r="G83" s="480"/>
      <c r="H83" s="479"/>
      <c r="I83" s="479"/>
      <c r="J83" s="481"/>
      <c r="K83" s="480"/>
      <c r="L83" s="480"/>
      <c r="M83" s="479"/>
      <c r="N83" s="481"/>
      <c r="O83" s="481"/>
      <c r="P83" s="481"/>
      <c r="Q83" s="480"/>
      <c r="R83" s="482"/>
      <c r="S83" s="483"/>
      <c r="T83" s="484"/>
      <c r="U83" s="482"/>
      <c r="V83" s="483"/>
      <c r="W83" s="484"/>
      <c r="X83" s="482"/>
      <c r="Y83" s="483"/>
      <c r="Z83" s="483"/>
      <c r="AA83" s="482"/>
      <c r="AB83" s="485"/>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485"/>
      <c r="BA83" s="485"/>
      <c r="BB83" s="485"/>
      <c r="BC83" s="485"/>
      <c r="BD83" s="485"/>
      <c r="BE83" s="485"/>
      <c r="BF83" s="485"/>
      <c r="BG83" s="485"/>
      <c r="BH83" s="485"/>
      <c r="BI83" s="485"/>
      <c r="BJ83" s="485"/>
      <c r="BK83" s="485"/>
      <c r="BL83" s="485"/>
      <c r="BM83" s="485"/>
      <c r="BN83" s="485"/>
      <c r="BO83" s="485"/>
      <c r="BP83" s="485"/>
      <c r="BQ83" s="485"/>
      <c r="BR83" s="485"/>
      <c r="BS83" s="485"/>
      <c r="BT83" s="485"/>
      <c r="BU83" s="485"/>
      <c r="BV83" s="485"/>
      <c r="BW83" s="485"/>
      <c r="BX83" s="485"/>
      <c r="BY83" s="485"/>
      <c r="BZ83" s="485"/>
      <c r="CA83" s="485"/>
      <c r="CB83" s="485"/>
      <c r="CC83" s="485"/>
      <c r="CD83" s="485"/>
      <c r="CE83" s="485"/>
      <c r="CF83" s="485"/>
      <c r="CG83" s="485"/>
      <c r="CH83" s="485"/>
      <c r="CI83" s="485"/>
      <c r="CJ83" s="485"/>
      <c r="CK83" s="485"/>
      <c r="CL83" s="485"/>
      <c r="CM83" s="485"/>
      <c r="CN83" s="485"/>
      <c r="CO83" s="485"/>
      <c r="CP83" s="485"/>
      <c r="CQ83" s="485"/>
      <c r="CR83" s="485"/>
      <c r="CS83" s="485"/>
      <c r="CT83" s="485"/>
      <c r="CU83" s="485"/>
      <c r="CV83" s="485"/>
      <c r="CW83" s="485"/>
      <c r="CX83" s="485"/>
      <c r="CY83" s="485"/>
      <c r="CZ83" s="485"/>
      <c r="DA83" s="485"/>
      <c r="DB83" s="485"/>
      <c r="DC83" s="485"/>
      <c r="DD83" s="485"/>
      <c r="DE83" s="485"/>
      <c r="DF83" s="485"/>
      <c r="DG83" s="485"/>
      <c r="DH83" s="485"/>
      <c r="DI83" s="485"/>
      <c r="DJ83" s="485"/>
      <c r="DK83" s="485"/>
      <c r="DL83" s="485"/>
      <c r="DM83" s="485"/>
      <c r="DN83" s="485"/>
      <c r="DO83" s="485"/>
      <c r="DP83" s="485"/>
      <c r="DQ83" s="485"/>
      <c r="DR83" s="485"/>
      <c r="DS83" s="485"/>
      <c r="DT83" s="485"/>
      <c r="DU83" s="485"/>
      <c r="DV83" s="485"/>
      <c r="DW83" s="485"/>
      <c r="DX83" s="485"/>
      <c r="DY83" s="485"/>
      <c r="DZ83" s="485"/>
      <c r="EA83" s="485"/>
      <c r="EB83" s="485"/>
      <c r="EC83" s="485"/>
      <c r="ED83" s="485"/>
      <c r="EE83" s="485"/>
      <c r="EF83" s="485"/>
      <c r="EG83" s="485"/>
      <c r="EH83" s="485"/>
      <c r="EI83" s="485"/>
      <c r="EJ83" s="485"/>
      <c r="EK83" s="485"/>
      <c r="EL83" s="485"/>
      <c r="EM83" s="485"/>
      <c r="EN83" s="485"/>
      <c r="EO83" s="485"/>
      <c r="EP83" s="485"/>
      <c r="EQ83" s="485"/>
      <c r="ER83" s="485"/>
      <c r="ES83" s="485"/>
      <c r="ET83" s="485"/>
      <c r="EU83" s="485"/>
      <c r="EV83" s="485"/>
      <c r="EW83" s="485"/>
      <c r="EX83" s="485"/>
      <c r="EY83" s="485"/>
      <c r="EZ83" s="485"/>
      <c r="FA83" s="485"/>
      <c r="FB83" s="485"/>
      <c r="FC83" s="485"/>
      <c r="FD83" s="485"/>
      <c r="FE83" s="485"/>
      <c r="FF83" s="485"/>
      <c r="FG83" s="485"/>
      <c r="FH83" s="485"/>
      <c r="FI83" s="485"/>
      <c r="FJ83" s="485"/>
      <c r="FK83" s="485"/>
      <c r="FL83" s="485"/>
      <c r="FM83" s="485"/>
      <c r="FN83" s="485"/>
      <c r="FO83" s="485"/>
      <c r="FP83" s="485"/>
      <c r="FQ83" s="485"/>
      <c r="FR83" s="485"/>
      <c r="FS83" s="485"/>
      <c r="FT83" s="485"/>
      <c r="FU83" s="485"/>
      <c r="FV83" s="485"/>
      <c r="FW83" s="485"/>
      <c r="FX83" s="485"/>
      <c r="FY83" s="485"/>
      <c r="FZ83" s="485"/>
      <c r="GA83" s="485"/>
      <c r="GB83" s="485"/>
      <c r="GC83" s="485"/>
      <c r="GD83" s="485"/>
      <c r="GE83" s="485"/>
      <c r="GF83" s="485"/>
      <c r="GG83" s="485"/>
      <c r="GH83" s="485"/>
      <c r="GI83" s="485"/>
      <c r="GJ83" s="485"/>
      <c r="GK83" s="485"/>
      <c r="GL83" s="485"/>
      <c r="GM83" s="485"/>
      <c r="GN83" s="485"/>
      <c r="GO83" s="485"/>
      <c r="GP83" s="485"/>
      <c r="GQ83" s="485"/>
      <c r="GR83" s="485"/>
      <c r="GS83" s="485"/>
      <c r="GT83" s="485"/>
      <c r="GU83" s="485"/>
      <c r="GV83" s="485"/>
      <c r="GW83" s="485"/>
      <c r="GX83" s="485"/>
      <c r="GY83" s="485"/>
      <c r="GZ83" s="485"/>
      <c r="HA83" s="485"/>
      <c r="HB83" s="485"/>
      <c r="HC83" s="485"/>
      <c r="HD83" s="485"/>
      <c r="HE83" s="485"/>
      <c r="HF83" s="485"/>
      <c r="HG83" s="485"/>
      <c r="HH83" s="485"/>
      <c r="HI83" s="485"/>
      <c r="HJ83" s="485"/>
      <c r="HK83" s="485"/>
      <c r="HL83" s="485"/>
      <c r="HM83" s="485"/>
      <c r="HN83" s="485"/>
      <c r="HO83" s="485"/>
      <c r="HP83" s="485"/>
      <c r="HQ83" s="485"/>
      <c r="HR83" s="485"/>
      <c r="HS83" s="485"/>
      <c r="HT83" s="485"/>
      <c r="HU83" s="485"/>
      <c r="HV83" s="485"/>
      <c r="HW83" s="485"/>
      <c r="HX83" s="485"/>
      <c r="HY83" s="485"/>
      <c r="HZ83" s="485"/>
      <c r="IA83" s="485"/>
      <c r="IB83" s="485"/>
      <c r="IC83" s="485"/>
      <c r="ID83" s="485"/>
      <c r="IE83" s="485"/>
      <c r="IF83" s="485"/>
      <c r="IG83" s="485"/>
      <c r="IH83" s="485"/>
      <c r="II83" s="485"/>
      <c r="IJ83" s="485"/>
      <c r="IK83" s="485"/>
      <c r="IL83" s="485"/>
      <c r="IM83" s="485"/>
      <c r="IN83" s="485"/>
      <c r="IO83" s="485"/>
      <c r="IP83" s="485"/>
      <c r="IQ83" s="485"/>
      <c r="IR83" s="485"/>
      <c r="IS83" s="485"/>
      <c r="IT83" s="485"/>
      <c r="IU83" s="485"/>
      <c r="IV83" s="485"/>
      <c r="IW83" s="485"/>
      <c r="IX83" s="485"/>
      <c r="IY83" s="485"/>
      <c r="IZ83" s="485"/>
      <c r="JA83" s="485"/>
    </row>
    <row r="84" spans="1:261" s="191" customFormat="1">
      <c r="A84" s="479"/>
      <c r="B84" s="480"/>
      <c r="C84" s="480"/>
      <c r="D84" s="479"/>
      <c r="E84" s="481"/>
      <c r="F84" s="481"/>
      <c r="G84" s="480"/>
      <c r="H84" s="479"/>
      <c r="I84" s="479"/>
      <c r="J84" s="481"/>
      <c r="K84" s="480"/>
      <c r="L84" s="480"/>
      <c r="M84" s="479"/>
      <c r="N84" s="481"/>
      <c r="O84" s="481"/>
      <c r="P84" s="481"/>
      <c r="Q84" s="480"/>
      <c r="R84" s="482"/>
      <c r="S84" s="483"/>
      <c r="T84" s="484"/>
      <c r="U84" s="482"/>
      <c r="V84" s="483"/>
      <c r="W84" s="484"/>
      <c r="X84" s="482"/>
      <c r="Y84" s="483"/>
      <c r="Z84" s="483"/>
      <c r="AA84" s="482"/>
      <c r="AB84" s="485"/>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85"/>
      <c r="AY84" s="485"/>
      <c r="AZ84" s="485"/>
      <c r="BA84" s="485"/>
      <c r="BB84" s="485"/>
      <c r="BC84" s="485"/>
      <c r="BD84" s="485"/>
      <c r="BE84" s="485"/>
      <c r="BF84" s="485"/>
      <c r="BG84" s="485"/>
      <c r="BH84" s="485"/>
      <c r="BI84" s="485"/>
      <c r="BJ84" s="485"/>
      <c r="BK84" s="485"/>
      <c r="BL84" s="485"/>
      <c r="BM84" s="485"/>
      <c r="BN84" s="485"/>
      <c r="BO84" s="485"/>
      <c r="BP84" s="485"/>
      <c r="BQ84" s="485"/>
      <c r="BR84" s="485"/>
      <c r="BS84" s="485"/>
      <c r="BT84" s="485"/>
      <c r="BU84" s="485"/>
      <c r="BV84" s="485"/>
      <c r="BW84" s="485"/>
      <c r="BX84" s="485"/>
      <c r="BY84" s="485"/>
      <c r="BZ84" s="485"/>
      <c r="CA84" s="485"/>
      <c r="CB84" s="485"/>
      <c r="CC84" s="485"/>
      <c r="CD84" s="485"/>
      <c r="CE84" s="485"/>
      <c r="CF84" s="485"/>
      <c r="CG84" s="485"/>
      <c r="CH84" s="485"/>
      <c r="CI84" s="485"/>
      <c r="CJ84" s="485"/>
      <c r="CK84" s="485"/>
      <c r="CL84" s="485"/>
      <c r="CM84" s="485"/>
      <c r="CN84" s="485"/>
      <c r="CO84" s="485"/>
      <c r="CP84" s="485"/>
      <c r="CQ84" s="485"/>
      <c r="CR84" s="485"/>
      <c r="CS84" s="485"/>
      <c r="CT84" s="485"/>
      <c r="CU84" s="485"/>
      <c r="CV84" s="485"/>
      <c r="CW84" s="485"/>
      <c r="CX84" s="485"/>
      <c r="CY84" s="485"/>
      <c r="CZ84" s="485"/>
      <c r="DA84" s="485"/>
      <c r="DB84" s="485"/>
      <c r="DC84" s="485"/>
      <c r="DD84" s="485"/>
      <c r="DE84" s="485"/>
      <c r="DF84" s="485"/>
      <c r="DG84" s="485"/>
      <c r="DH84" s="485"/>
      <c r="DI84" s="485"/>
      <c r="DJ84" s="485"/>
      <c r="DK84" s="485"/>
      <c r="DL84" s="485"/>
      <c r="DM84" s="485"/>
      <c r="DN84" s="485"/>
      <c r="DO84" s="485"/>
      <c r="DP84" s="485"/>
      <c r="DQ84" s="485"/>
      <c r="DR84" s="485"/>
      <c r="DS84" s="485"/>
      <c r="DT84" s="485"/>
      <c r="DU84" s="485"/>
      <c r="DV84" s="485"/>
      <c r="DW84" s="485"/>
      <c r="DX84" s="485"/>
      <c r="DY84" s="485"/>
      <c r="DZ84" s="485"/>
      <c r="EA84" s="485"/>
      <c r="EB84" s="485"/>
      <c r="EC84" s="485"/>
      <c r="ED84" s="485"/>
      <c r="EE84" s="485"/>
      <c r="EF84" s="485"/>
      <c r="EG84" s="485"/>
      <c r="EH84" s="485"/>
      <c r="EI84" s="485"/>
      <c r="EJ84" s="485"/>
      <c r="EK84" s="485"/>
      <c r="EL84" s="485"/>
      <c r="EM84" s="485"/>
      <c r="EN84" s="485"/>
      <c r="EO84" s="485"/>
      <c r="EP84" s="485"/>
      <c r="EQ84" s="485"/>
      <c r="ER84" s="485"/>
      <c r="ES84" s="485"/>
      <c r="ET84" s="485"/>
      <c r="EU84" s="485"/>
      <c r="EV84" s="485"/>
      <c r="EW84" s="485"/>
      <c r="EX84" s="485"/>
      <c r="EY84" s="485"/>
      <c r="EZ84" s="485"/>
      <c r="FA84" s="485"/>
      <c r="FB84" s="485"/>
      <c r="FC84" s="485"/>
      <c r="FD84" s="485"/>
      <c r="FE84" s="485"/>
      <c r="FF84" s="485"/>
      <c r="FG84" s="485"/>
      <c r="FH84" s="485"/>
      <c r="FI84" s="485"/>
      <c r="FJ84" s="485"/>
      <c r="FK84" s="485"/>
      <c r="FL84" s="485"/>
      <c r="FM84" s="485"/>
      <c r="FN84" s="485"/>
      <c r="FO84" s="485"/>
      <c r="FP84" s="485"/>
      <c r="FQ84" s="485"/>
      <c r="FR84" s="485"/>
      <c r="FS84" s="485"/>
      <c r="FT84" s="485"/>
      <c r="FU84" s="485"/>
      <c r="FV84" s="485"/>
      <c r="FW84" s="485"/>
      <c r="FX84" s="485"/>
      <c r="FY84" s="485"/>
      <c r="FZ84" s="485"/>
      <c r="GA84" s="485"/>
      <c r="GB84" s="485"/>
      <c r="GC84" s="485"/>
      <c r="GD84" s="485"/>
      <c r="GE84" s="485"/>
      <c r="GF84" s="485"/>
      <c r="GG84" s="485"/>
      <c r="GH84" s="485"/>
      <c r="GI84" s="485"/>
      <c r="GJ84" s="485"/>
      <c r="GK84" s="485"/>
      <c r="GL84" s="485"/>
      <c r="GM84" s="485"/>
      <c r="GN84" s="485"/>
      <c r="GO84" s="485"/>
      <c r="GP84" s="485"/>
      <c r="GQ84" s="485"/>
      <c r="GR84" s="485"/>
      <c r="GS84" s="485"/>
      <c r="GT84" s="485"/>
      <c r="GU84" s="485"/>
      <c r="GV84" s="485"/>
      <c r="GW84" s="485"/>
      <c r="GX84" s="485"/>
      <c r="GY84" s="485"/>
      <c r="GZ84" s="485"/>
      <c r="HA84" s="485"/>
      <c r="HB84" s="485"/>
      <c r="HC84" s="485"/>
      <c r="HD84" s="485"/>
      <c r="HE84" s="485"/>
      <c r="HF84" s="485"/>
      <c r="HG84" s="485"/>
      <c r="HH84" s="485"/>
      <c r="HI84" s="485"/>
      <c r="HJ84" s="485"/>
      <c r="HK84" s="485"/>
      <c r="HL84" s="485"/>
      <c r="HM84" s="485"/>
      <c r="HN84" s="485"/>
      <c r="HO84" s="485"/>
      <c r="HP84" s="485"/>
      <c r="HQ84" s="485"/>
      <c r="HR84" s="485"/>
      <c r="HS84" s="485"/>
      <c r="HT84" s="485"/>
      <c r="HU84" s="485"/>
      <c r="HV84" s="485"/>
      <c r="HW84" s="485"/>
      <c r="HX84" s="485"/>
      <c r="HY84" s="485"/>
      <c r="HZ84" s="485"/>
      <c r="IA84" s="485"/>
      <c r="IB84" s="485"/>
      <c r="IC84" s="485"/>
      <c r="ID84" s="485"/>
      <c r="IE84" s="485"/>
      <c r="IF84" s="485"/>
      <c r="IG84" s="485"/>
      <c r="IH84" s="485"/>
      <c r="II84" s="485"/>
      <c r="IJ84" s="485"/>
      <c r="IK84" s="485"/>
      <c r="IL84" s="485"/>
      <c r="IM84" s="485"/>
      <c r="IN84" s="485"/>
      <c r="IO84" s="485"/>
      <c r="IP84" s="485"/>
      <c r="IQ84" s="485"/>
      <c r="IR84" s="485"/>
      <c r="IS84" s="485"/>
      <c r="IT84" s="485"/>
      <c r="IU84" s="485"/>
      <c r="IV84" s="485"/>
      <c r="IW84" s="485"/>
      <c r="IX84" s="485"/>
      <c r="IY84" s="485"/>
      <c r="IZ84" s="485"/>
      <c r="JA84" s="485"/>
    </row>
    <row r="85" spans="1:261" s="191" customFormat="1">
      <c r="A85" s="479"/>
      <c r="B85" s="480"/>
      <c r="C85" s="480"/>
      <c r="D85" s="479"/>
      <c r="E85" s="481"/>
      <c r="F85" s="481"/>
      <c r="G85" s="480"/>
      <c r="H85" s="479"/>
      <c r="I85" s="479"/>
      <c r="J85" s="481"/>
      <c r="K85" s="480"/>
      <c r="L85" s="480"/>
      <c r="M85" s="479"/>
      <c r="N85" s="481"/>
      <c r="O85" s="481"/>
      <c r="P85" s="481"/>
      <c r="Q85" s="480"/>
      <c r="R85" s="482"/>
      <c r="S85" s="483"/>
      <c r="T85" s="484"/>
      <c r="U85" s="482"/>
      <c r="V85" s="483"/>
      <c r="W85" s="484"/>
      <c r="X85" s="482"/>
      <c r="Y85" s="483"/>
      <c r="Z85" s="483"/>
      <c r="AA85" s="482"/>
      <c r="AB85" s="485"/>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485"/>
      <c r="BA85" s="485"/>
      <c r="BB85" s="485"/>
      <c r="BC85" s="485"/>
      <c r="BD85" s="485"/>
      <c r="BE85" s="485"/>
      <c r="BF85" s="485"/>
      <c r="BG85" s="485"/>
      <c r="BH85" s="485"/>
      <c r="BI85" s="485"/>
      <c r="BJ85" s="485"/>
      <c r="BK85" s="485"/>
      <c r="BL85" s="485"/>
      <c r="BM85" s="485"/>
      <c r="BN85" s="485"/>
      <c r="BO85" s="485"/>
      <c r="BP85" s="485"/>
      <c r="BQ85" s="485"/>
      <c r="BR85" s="485"/>
      <c r="BS85" s="485"/>
      <c r="BT85" s="485"/>
      <c r="BU85" s="485"/>
      <c r="BV85" s="485"/>
      <c r="BW85" s="485"/>
      <c r="BX85" s="485"/>
      <c r="BY85" s="485"/>
      <c r="BZ85" s="485"/>
      <c r="CA85" s="485"/>
      <c r="CB85" s="485"/>
      <c r="CC85" s="485"/>
      <c r="CD85" s="485"/>
      <c r="CE85" s="485"/>
      <c r="CF85" s="485"/>
      <c r="CG85" s="485"/>
      <c r="CH85" s="485"/>
      <c r="CI85" s="485"/>
      <c r="CJ85" s="485"/>
      <c r="CK85" s="485"/>
      <c r="CL85" s="485"/>
      <c r="CM85" s="485"/>
      <c r="CN85" s="485"/>
      <c r="CO85" s="485"/>
      <c r="CP85" s="485"/>
      <c r="CQ85" s="485"/>
      <c r="CR85" s="485"/>
      <c r="CS85" s="485"/>
      <c r="CT85" s="485"/>
      <c r="CU85" s="485"/>
      <c r="CV85" s="485"/>
      <c r="CW85" s="485"/>
      <c r="CX85" s="485"/>
      <c r="CY85" s="485"/>
      <c r="CZ85" s="485"/>
      <c r="DA85" s="485"/>
      <c r="DB85" s="485"/>
      <c r="DC85" s="485"/>
      <c r="DD85" s="485"/>
      <c r="DE85" s="485"/>
      <c r="DF85" s="485"/>
      <c r="DG85" s="485"/>
      <c r="DH85" s="485"/>
      <c r="DI85" s="485"/>
      <c r="DJ85" s="485"/>
      <c r="DK85" s="485"/>
      <c r="DL85" s="485"/>
      <c r="DM85" s="485"/>
      <c r="DN85" s="485"/>
      <c r="DO85" s="485"/>
      <c r="DP85" s="485"/>
      <c r="DQ85" s="485"/>
      <c r="DR85" s="485"/>
      <c r="DS85" s="485"/>
      <c r="DT85" s="485"/>
      <c r="DU85" s="485"/>
      <c r="DV85" s="485"/>
      <c r="DW85" s="485"/>
      <c r="DX85" s="485"/>
      <c r="DY85" s="485"/>
      <c r="DZ85" s="485"/>
      <c r="EA85" s="485"/>
      <c r="EB85" s="485"/>
      <c r="EC85" s="485"/>
      <c r="ED85" s="485"/>
      <c r="EE85" s="485"/>
      <c r="EF85" s="485"/>
      <c r="EG85" s="485"/>
      <c r="EH85" s="485"/>
      <c r="EI85" s="485"/>
      <c r="EJ85" s="485"/>
      <c r="EK85" s="485"/>
      <c r="EL85" s="485"/>
      <c r="EM85" s="485"/>
      <c r="EN85" s="485"/>
      <c r="EO85" s="485"/>
      <c r="EP85" s="485"/>
      <c r="EQ85" s="485"/>
      <c r="ER85" s="485"/>
      <c r="ES85" s="485"/>
      <c r="ET85" s="485"/>
      <c r="EU85" s="485"/>
      <c r="EV85" s="485"/>
      <c r="EW85" s="485"/>
      <c r="EX85" s="485"/>
      <c r="EY85" s="485"/>
      <c r="EZ85" s="485"/>
      <c r="FA85" s="485"/>
      <c r="FB85" s="485"/>
      <c r="FC85" s="485"/>
      <c r="FD85" s="485"/>
      <c r="FE85" s="485"/>
      <c r="FF85" s="485"/>
      <c r="FG85" s="485"/>
      <c r="FH85" s="485"/>
      <c r="FI85" s="485"/>
      <c r="FJ85" s="485"/>
      <c r="FK85" s="485"/>
      <c r="FL85" s="485"/>
      <c r="FM85" s="485"/>
      <c r="FN85" s="485"/>
      <c r="FO85" s="485"/>
      <c r="FP85" s="485"/>
      <c r="FQ85" s="485"/>
      <c r="FR85" s="485"/>
      <c r="FS85" s="485"/>
      <c r="FT85" s="485"/>
      <c r="FU85" s="485"/>
      <c r="FV85" s="485"/>
      <c r="FW85" s="485"/>
      <c r="FX85" s="485"/>
      <c r="FY85" s="485"/>
      <c r="FZ85" s="485"/>
      <c r="GA85" s="485"/>
      <c r="GB85" s="485"/>
      <c r="GC85" s="485"/>
      <c r="GD85" s="485"/>
      <c r="GE85" s="485"/>
      <c r="GF85" s="485"/>
      <c r="GG85" s="485"/>
      <c r="GH85" s="485"/>
      <c r="GI85" s="485"/>
      <c r="GJ85" s="485"/>
      <c r="GK85" s="485"/>
      <c r="GL85" s="485"/>
      <c r="GM85" s="485"/>
      <c r="GN85" s="485"/>
      <c r="GO85" s="485"/>
      <c r="GP85" s="485"/>
      <c r="GQ85" s="485"/>
      <c r="GR85" s="485"/>
      <c r="GS85" s="485"/>
      <c r="GT85" s="485"/>
      <c r="GU85" s="485"/>
      <c r="GV85" s="485"/>
      <c r="GW85" s="485"/>
      <c r="GX85" s="485"/>
      <c r="GY85" s="485"/>
      <c r="GZ85" s="485"/>
      <c r="HA85" s="485"/>
      <c r="HB85" s="485"/>
      <c r="HC85" s="485"/>
      <c r="HD85" s="485"/>
      <c r="HE85" s="485"/>
      <c r="HF85" s="485"/>
      <c r="HG85" s="485"/>
      <c r="HH85" s="485"/>
      <c r="HI85" s="485"/>
      <c r="HJ85" s="485"/>
      <c r="HK85" s="485"/>
      <c r="HL85" s="485"/>
      <c r="HM85" s="485"/>
      <c r="HN85" s="485"/>
      <c r="HO85" s="485"/>
      <c r="HP85" s="485"/>
      <c r="HQ85" s="485"/>
      <c r="HR85" s="485"/>
      <c r="HS85" s="485"/>
      <c r="HT85" s="485"/>
      <c r="HU85" s="485"/>
      <c r="HV85" s="485"/>
      <c r="HW85" s="485"/>
      <c r="HX85" s="485"/>
      <c r="HY85" s="485"/>
      <c r="HZ85" s="485"/>
      <c r="IA85" s="485"/>
      <c r="IB85" s="485"/>
      <c r="IC85" s="485"/>
      <c r="ID85" s="485"/>
      <c r="IE85" s="485"/>
      <c r="IF85" s="485"/>
      <c r="IG85" s="485"/>
      <c r="IH85" s="485"/>
      <c r="II85" s="485"/>
      <c r="IJ85" s="485"/>
      <c r="IK85" s="485"/>
      <c r="IL85" s="485"/>
      <c r="IM85" s="485"/>
      <c r="IN85" s="485"/>
      <c r="IO85" s="485"/>
      <c r="IP85" s="485"/>
      <c r="IQ85" s="485"/>
      <c r="IR85" s="485"/>
      <c r="IS85" s="485"/>
      <c r="IT85" s="485"/>
      <c r="IU85" s="485"/>
      <c r="IV85" s="485"/>
      <c r="IW85" s="485"/>
      <c r="IX85" s="485"/>
      <c r="IY85" s="485"/>
      <c r="IZ85" s="485"/>
      <c r="JA85" s="485"/>
    </row>
    <row r="86" spans="1:261" s="191" customFormat="1">
      <c r="A86" s="479"/>
      <c r="B86" s="480"/>
      <c r="C86" s="480"/>
      <c r="D86" s="479"/>
      <c r="E86" s="481"/>
      <c r="F86" s="481"/>
      <c r="G86" s="480"/>
      <c r="H86" s="479"/>
      <c r="I86" s="479"/>
      <c r="J86" s="481"/>
      <c r="K86" s="480"/>
      <c r="L86" s="480"/>
      <c r="M86" s="479"/>
      <c r="N86" s="481"/>
      <c r="O86" s="481"/>
      <c r="P86" s="481"/>
      <c r="Q86" s="480"/>
      <c r="R86" s="482"/>
      <c r="S86" s="483"/>
      <c r="T86" s="484"/>
      <c r="U86" s="482"/>
      <c r="V86" s="483"/>
      <c r="W86" s="484"/>
      <c r="X86" s="482"/>
      <c r="Y86" s="483"/>
      <c r="Z86" s="483"/>
      <c r="AA86" s="482"/>
      <c r="AB86" s="485"/>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485"/>
      <c r="BA86" s="485"/>
      <c r="BB86" s="485"/>
      <c r="BC86" s="485"/>
      <c r="BD86" s="485"/>
      <c r="BE86" s="485"/>
      <c r="BF86" s="485"/>
      <c r="BG86" s="485"/>
      <c r="BH86" s="485"/>
      <c r="BI86" s="485"/>
      <c r="BJ86" s="485"/>
      <c r="BK86" s="485"/>
      <c r="BL86" s="485"/>
      <c r="BM86" s="485"/>
      <c r="BN86" s="485"/>
      <c r="BO86" s="485"/>
      <c r="BP86" s="485"/>
      <c r="BQ86" s="485"/>
      <c r="BR86" s="485"/>
      <c r="BS86" s="485"/>
      <c r="BT86" s="485"/>
      <c r="BU86" s="485"/>
      <c r="BV86" s="485"/>
      <c r="BW86" s="485"/>
      <c r="BX86" s="485"/>
      <c r="BY86" s="485"/>
      <c r="BZ86" s="485"/>
      <c r="CA86" s="485"/>
      <c r="CB86" s="485"/>
      <c r="CC86" s="485"/>
      <c r="CD86" s="485"/>
      <c r="CE86" s="485"/>
      <c r="CF86" s="485"/>
      <c r="CG86" s="485"/>
      <c r="CH86" s="485"/>
      <c r="CI86" s="485"/>
      <c r="CJ86" s="485"/>
      <c r="CK86" s="485"/>
      <c r="CL86" s="485"/>
      <c r="CM86" s="485"/>
      <c r="CN86" s="485"/>
      <c r="CO86" s="485"/>
      <c r="CP86" s="485"/>
      <c r="CQ86" s="485"/>
      <c r="CR86" s="485"/>
      <c r="CS86" s="485"/>
      <c r="CT86" s="485"/>
      <c r="CU86" s="485"/>
      <c r="CV86" s="485"/>
      <c r="CW86" s="485"/>
      <c r="CX86" s="485"/>
      <c r="CY86" s="485"/>
      <c r="CZ86" s="485"/>
      <c r="DA86" s="485"/>
      <c r="DB86" s="485"/>
      <c r="DC86" s="485"/>
      <c r="DD86" s="485"/>
      <c r="DE86" s="485"/>
      <c r="DF86" s="485"/>
      <c r="DG86" s="485"/>
      <c r="DH86" s="485"/>
      <c r="DI86" s="485"/>
      <c r="DJ86" s="485"/>
      <c r="DK86" s="485"/>
      <c r="DL86" s="485"/>
      <c r="DM86" s="485"/>
      <c r="DN86" s="485"/>
      <c r="DO86" s="485"/>
      <c r="DP86" s="485"/>
      <c r="DQ86" s="485"/>
      <c r="DR86" s="485"/>
      <c r="DS86" s="485"/>
      <c r="DT86" s="485"/>
      <c r="DU86" s="485"/>
      <c r="DV86" s="485"/>
      <c r="DW86" s="485"/>
      <c r="DX86" s="485"/>
      <c r="DY86" s="485"/>
      <c r="DZ86" s="485"/>
      <c r="EA86" s="485"/>
      <c r="EB86" s="485"/>
      <c r="EC86" s="485"/>
      <c r="ED86" s="485"/>
      <c r="EE86" s="485"/>
      <c r="EF86" s="485"/>
      <c r="EG86" s="485"/>
      <c r="EH86" s="485"/>
      <c r="EI86" s="485"/>
      <c r="EJ86" s="485"/>
      <c r="EK86" s="485"/>
      <c r="EL86" s="485"/>
      <c r="EM86" s="485"/>
      <c r="EN86" s="485"/>
      <c r="EO86" s="485"/>
      <c r="EP86" s="485"/>
      <c r="EQ86" s="485"/>
      <c r="ER86" s="485"/>
      <c r="ES86" s="485"/>
      <c r="ET86" s="485"/>
      <c r="EU86" s="485"/>
      <c r="EV86" s="485"/>
      <c r="EW86" s="485"/>
      <c r="EX86" s="485"/>
      <c r="EY86" s="485"/>
      <c r="EZ86" s="485"/>
      <c r="FA86" s="485"/>
      <c r="FB86" s="485"/>
      <c r="FC86" s="485"/>
      <c r="FD86" s="485"/>
      <c r="FE86" s="485"/>
      <c r="FF86" s="485"/>
      <c r="FG86" s="485"/>
      <c r="FH86" s="485"/>
      <c r="FI86" s="485"/>
      <c r="FJ86" s="485"/>
      <c r="FK86" s="485"/>
      <c r="FL86" s="485"/>
      <c r="FM86" s="485"/>
      <c r="FN86" s="485"/>
      <c r="FO86" s="485"/>
      <c r="FP86" s="485"/>
      <c r="FQ86" s="485"/>
      <c r="FR86" s="485"/>
      <c r="FS86" s="485"/>
      <c r="FT86" s="485"/>
      <c r="FU86" s="485"/>
      <c r="FV86" s="485"/>
      <c r="FW86" s="485"/>
      <c r="FX86" s="485"/>
      <c r="FY86" s="485"/>
      <c r="FZ86" s="485"/>
      <c r="GA86" s="485"/>
      <c r="GB86" s="485"/>
      <c r="GC86" s="485"/>
      <c r="GD86" s="485"/>
      <c r="GE86" s="485"/>
      <c r="GF86" s="485"/>
      <c r="GG86" s="485"/>
      <c r="GH86" s="485"/>
      <c r="GI86" s="485"/>
      <c r="GJ86" s="485"/>
      <c r="GK86" s="485"/>
      <c r="GL86" s="485"/>
      <c r="GM86" s="485"/>
      <c r="GN86" s="485"/>
      <c r="GO86" s="485"/>
      <c r="GP86" s="485"/>
      <c r="GQ86" s="485"/>
      <c r="GR86" s="485"/>
      <c r="GS86" s="485"/>
      <c r="GT86" s="485"/>
      <c r="GU86" s="485"/>
      <c r="GV86" s="485"/>
      <c r="GW86" s="485"/>
      <c r="GX86" s="485"/>
      <c r="GY86" s="485"/>
      <c r="GZ86" s="485"/>
      <c r="HA86" s="485"/>
      <c r="HB86" s="485"/>
      <c r="HC86" s="485"/>
      <c r="HD86" s="485"/>
      <c r="HE86" s="485"/>
      <c r="HF86" s="485"/>
      <c r="HG86" s="485"/>
      <c r="HH86" s="485"/>
      <c r="HI86" s="485"/>
      <c r="HJ86" s="485"/>
      <c r="HK86" s="485"/>
      <c r="HL86" s="485"/>
      <c r="HM86" s="485"/>
      <c r="HN86" s="485"/>
      <c r="HO86" s="485"/>
      <c r="HP86" s="485"/>
      <c r="HQ86" s="485"/>
      <c r="HR86" s="485"/>
      <c r="HS86" s="485"/>
      <c r="HT86" s="485"/>
      <c r="HU86" s="485"/>
      <c r="HV86" s="485"/>
      <c r="HW86" s="485"/>
      <c r="HX86" s="485"/>
      <c r="HY86" s="485"/>
      <c r="HZ86" s="485"/>
      <c r="IA86" s="485"/>
      <c r="IB86" s="485"/>
      <c r="IC86" s="485"/>
      <c r="ID86" s="485"/>
      <c r="IE86" s="485"/>
      <c r="IF86" s="485"/>
      <c r="IG86" s="485"/>
      <c r="IH86" s="485"/>
      <c r="II86" s="485"/>
      <c r="IJ86" s="485"/>
      <c r="IK86" s="485"/>
      <c r="IL86" s="485"/>
      <c r="IM86" s="485"/>
      <c r="IN86" s="485"/>
      <c r="IO86" s="485"/>
      <c r="IP86" s="485"/>
      <c r="IQ86" s="485"/>
      <c r="IR86" s="485"/>
      <c r="IS86" s="485"/>
      <c r="IT86" s="485"/>
      <c r="IU86" s="485"/>
      <c r="IV86" s="485"/>
      <c r="IW86" s="485"/>
      <c r="IX86" s="485"/>
      <c r="IY86" s="485"/>
      <c r="IZ86" s="485"/>
      <c r="JA86" s="485"/>
    </row>
    <row r="87" spans="1:261" s="191" customFormat="1">
      <c r="A87" s="479"/>
      <c r="B87" s="480"/>
      <c r="C87" s="480"/>
      <c r="D87" s="479"/>
      <c r="E87" s="481"/>
      <c r="F87" s="481"/>
      <c r="G87" s="480"/>
      <c r="H87" s="479"/>
      <c r="I87" s="479"/>
      <c r="J87" s="481"/>
      <c r="K87" s="480"/>
      <c r="L87" s="480"/>
      <c r="M87" s="479"/>
      <c r="N87" s="481"/>
      <c r="O87" s="481"/>
      <c r="P87" s="481"/>
      <c r="Q87" s="480"/>
      <c r="R87" s="482"/>
      <c r="S87" s="483"/>
      <c r="T87" s="484"/>
      <c r="U87" s="482"/>
      <c r="V87" s="483"/>
      <c r="W87" s="484"/>
      <c r="X87" s="482"/>
      <c r="Y87" s="483"/>
      <c r="Z87" s="483"/>
      <c r="AA87" s="482"/>
      <c r="AB87" s="485"/>
      <c r="AC87" s="485"/>
      <c r="AD87" s="485"/>
      <c r="AE87" s="485"/>
      <c r="AF87" s="485"/>
      <c r="AG87" s="485"/>
      <c r="AH87" s="485"/>
      <c r="AI87" s="485"/>
      <c r="AJ87" s="485"/>
      <c r="AK87" s="485"/>
      <c r="AL87" s="485"/>
      <c r="AM87" s="485"/>
      <c r="AN87" s="485"/>
      <c r="AO87" s="485"/>
      <c r="AP87" s="485"/>
      <c r="AQ87" s="485"/>
      <c r="AR87" s="485"/>
      <c r="AS87" s="485"/>
      <c r="AT87" s="485"/>
      <c r="AU87" s="485"/>
      <c r="AV87" s="485"/>
      <c r="AW87" s="485"/>
      <c r="AX87" s="485"/>
      <c r="AY87" s="485"/>
      <c r="AZ87" s="485"/>
      <c r="BA87" s="485"/>
      <c r="BB87" s="485"/>
      <c r="BC87" s="485"/>
      <c r="BD87" s="485"/>
      <c r="BE87" s="485"/>
      <c r="BF87" s="485"/>
      <c r="BG87" s="485"/>
      <c r="BH87" s="485"/>
      <c r="BI87" s="485"/>
      <c r="BJ87" s="485"/>
      <c r="BK87" s="485"/>
      <c r="BL87" s="485"/>
      <c r="BM87" s="485"/>
      <c r="BN87" s="485"/>
      <c r="BO87" s="485"/>
      <c r="BP87" s="485"/>
      <c r="BQ87" s="485"/>
      <c r="BR87" s="485"/>
      <c r="BS87" s="485"/>
      <c r="BT87" s="485"/>
      <c r="BU87" s="485"/>
      <c r="BV87" s="485"/>
      <c r="BW87" s="485"/>
      <c r="BX87" s="485"/>
      <c r="BY87" s="485"/>
      <c r="BZ87" s="485"/>
      <c r="CA87" s="485"/>
      <c r="CB87" s="485"/>
      <c r="CC87" s="485"/>
      <c r="CD87" s="485"/>
      <c r="CE87" s="485"/>
      <c r="CF87" s="485"/>
      <c r="CG87" s="485"/>
      <c r="CH87" s="485"/>
      <c r="CI87" s="485"/>
      <c r="CJ87" s="485"/>
      <c r="CK87" s="485"/>
      <c r="CL87" s="485"/>
      <c r="CM87" s="485"/>
      <c r="CN87" s="485"/>
      <c r="CO87" s="485"/>
      <c r="CP87" s="485"/>
      <c r="CQ87" s="485"/>
      <c r="CR87" s="485"/>
      <c r="CS87" s="485"/>
      <c r="CT87" s="485"/>
      <c r="CU87" s="485"/>
      <c r="CV87" s="485"/>
      <c r="CW87" s="485"/>
      <c r="CX87" s="485"/>
      <c r="CY87" s="485"/>
      <c r="CZ87" s="485"/>
      <c r="DA87" s="485"/>
      <c r="DB87" s="485"/>
      <c r="DC87" s="485"/>
      <c r="DD87" s="485"/>
      <c r="DE87" s="485"/>
      <c r="DF87" s="485"/>
      <c r="DG87" s="485"/>
      <c r="DH87" s="485"/>
      <c r="DI87" s="485"/>
      <c r="DJ87" s="485"/>
      <c r="DK87" s="485"/>
      <c r="DL87" s="485"/>
      <c r="DM87" s="485"/>
      <c r="DN87" s="485"/>
      <c r="DO87" s="485"/>
      <c r="DP87" s="485"/>
      <c r="DQ87" s="485"/>
      <c r="DR87" s="485"/>
      <c r="DS87" s="485"/>
      <c r="DT87" s="485"/>
      <c r="DU87" s="485"/>
      <c r="DV87" s="485"/>
      <c r="DW87" s="485"/>
      <c r="DX87" s="485"/>
      <c r="DY87" s="485"/>
      <c r="DZ87" s="485"/>
      <c r="EA87" s="485"/>
      <c r="EB87" s="485"/>
      <c r="EC87" s="485"/>
      <c r="ED87" s="485"/>
      <c r="EE87" s="485"/>
      <c r="EF87" s="485"/>
      <c r="EG87" s="485"/>
      <c r="EH87" s="485"/>
      <c r="EI87" s="485"/>
      <c r="EJ87" s="485"/>
      <c r="EK87" s="485"/>
      <c r="EL87" s="485"/>
      <c r="EM87" s="485"/>
      <c r="EN87" s="485"/>
      <c r="EO87" s="485"/>
      <c r="EP87" s="485"/>
      <c r="EQ87" s="485"/>
      <c r="ER87" s="485"/>
      <c r="ES87" s="485"/>
      <c r="ET87" s="485"/>
      <c r="EU87" s="485"/>
      <c r="EV87" s="485"/>
      <c r="EW87" s="485"/>
      <c r="EX87" s="485"/>
      <c r="EY87" s="485"/>
      <c r="EZ87" s="485"/>
      <c r="FA87" s="485"/>
      <c r="FB87" s="485"/>
      <c r="FC87" s="485"/>
      <c r="FD87" s="485"/>
      <c r="FE87" s="485"/>
      <c r="FF87" s="485"/>
      <c r="FG87" s="485"/>
      <c r="FH87" s="485"/>
      <c r="FI87" s="485"/>
      <c r="FJ87" s="485"/>
      <c r="FK87" s="485"/>
      <c r="FL87" s="485"/>
      <c r="FM87" s="485"/>
      <c r="FN87" s="485"/>
      <c r="FO87" s="485"/>
      <c r="FP87" s="485"/>
      <c r="FQ87" s="485"/>
      <c r="FR87" s="485"/>
      <c r="FS87" s="485"/>
      <c r="FT87" s="485"/>
      <c r="FU87" s="485"/>
      <c r="FV87" s="485"/>
      <c r="FW87" s="485"/>
      <c r="FX87" s="485"/>
      <c r="FY87" s="485"/>
      <c r="FZ87" s="485"/>
      <c r="GA87" s="485"/>
      <c r="GB87" s="485"/>
      <c r="GC87" s="485"/>
      <c r="GD87" s="485"/>
      <c r="GE87" s="485"/>
      <c r="GF87" s="485"/>
      <c r="GG87" s="485"/>
      <c r="GH87" s="485"/>
      <c r="GI87" s="485"/>
      <c r="GJ87" s="485"/>
      <c r="GK87" s="485"/>
      <c r="GL87" s="485"/>
      <c r="GM87" s="485"/>
      <c r="GN87" s="485"/>
      <c r="GO87" s="485"/>
      <c r="GP87" s="485"/>
      <c r="GQ87" s="485"/>
      <c r="GR87" s="485"/>
      <c r="GS87" s="485"/>
      <c r="GT87" s="485"/>
      <c r="GU87" s="485"/>
      <c r="GV87" s="485"/>
      <c r="GW87" s="485"/>
      <c r="GX87" s="485"/>
      <c r="GY87" s="485"/>
      <c r="GZ87" s="485"/>
      <c r="HA87" s="485"/>
      <c r="HB87" s="485"/>
      <c r="HC87" s="485"/>
      <c r="HD87" s="485"/>
      <c r="HE87" s="485"/>
      <c r="HF87" s="485"/>
      <c r="HG87" s="485"/>
      <c r="HH87" s="485"/>
      <c r="HI87" s="485"/>
      <c r="HJ87" s="485"/>
      <c r="HK87" s="485"/>
      <c r="HL87" s="485"/>
      <c r="HM87" s="485"/>
      <c r="HN87" s="485"/>
      <c r="HO87" s="485"/>
      <c r="HP87" s="485"/>
      <c r="HQ87" s="485"/>
      <c r="HR87" s="485"/>
      <c r="HS87" s="485"/>
      <c r="HT87" s="485"/>
      <c r="HU87" s="485"/>
      <c r="HV87" s="485"/>
      <c r="HW87" s="485"/>
      <c r="HX87" s="485"/>
      <c r="HY87" s="485"/>
      <c r="HZ87" s="485"/>
      <c r="IA87" s="485"/>
      <c r="IB87" s="485"/>
      <c r="IC87" s="485"/>
      <c r="ID87" s="485"/>
      <c r="IE87" s="485"/>
      <c r="IF87" s="485"/>
      <c r="IG87" s="485"/>
      <c r="IH87" s="485"/>
      <c r="II87" s="485"/>
      <c r="IJ87" s="485"/>
      <c r="IK87" s="485"/>
      <c r="IL87" s="485"/>
      <c r="IM87" s="485"/>
      <c r="IN87" s="485"/>
      <c r="IO87" s="485"/>
      <c r="IP87" s="485"/>
      <c r="IQ87" s="485"/>
      <c r="IR87" s="485"/>
      <c r="IS87" s="485"/>
      <c r="IT87" s="485"/>
      <c r="IU87" s="485"/>
      <c r="IV87" s="485"/>
      <c r="IW87" s="485"/>
      <c r="IX87" s="485"/>
      <c r="IY87" s="485"/>
      <c r="IZ87" s="485"/>
      <c r="JA87" s="485"/>
    </row>
    <row r="88" spans="1:261" s="191" customFormat="1">
      <c r="A88" s="479"/>
      <c r="B88" s="480"/>
      <c r="C88" s="480"/>
      <c r="D88" s="479"/>
      <c r="E88" s="481"/>
      <c r="F88" s="481"/>
      <c r="G88" s="480"/>
      <c r="H88" s="479"/>
      <c r="I88" s="479"/>
      <c r="J88" s="481"/>
      <c r="K88" s="480"/>
      <c r="L88" s="480"/>
      <c r="M88" s="479"/>
      <c r="N88" s="481"/>
      <c r="O88" s="481"/>
      <c r="P88" s="481"/>
      <c r="Q88" s="480"/>
      <c r="R88" s="482"/>
      <c r="S88" s="483"/>
      <c r="T88" s="484"/>
      <c r="U88" s="482"/>
      <c r="V88" s="483"/>
      <c r="W88" s="484"/>
      <c r="X88" s="482"/>
      <c r="Y88" s="483"/>
      <c r="Z88" s="483"/>
      <c r="AA88" s="482"/>
      <c r="AB88" s="485"/>
      <c r="AC88" s="485"/>
      <c r="AD88" s="485"/>
      <c r="AE88" s="485"/>
      <c r="AF88" s="485"/>
      <c r="AG88" s="485"/>
      <c r="AH88" s="485"/>
      <c r="AI88" s="485"/>
      <c r="AJ88" s="485"/>
      <c r="AK88" s="485"/>
      <c r="AL88" s="485"/>
      <c r="AM88" s="485"/>
      <c r="AN88" s="485"/>
      <c r="AO88" s="485"/>
      <c r="AP88" s="485"/>
      <c r="AQ88" s="485"/>
      <c r="AR88" s="485"/>
      <c r="AS88" s="485"/>
      <c r="AT88" s="485"/>
      <c r="AU88" s="485"/>
      <c r="AV88" s="485"/>
      <c r="AW88" s="485"/>
      <c r="AX88" s="485"/>
      <c r="AY88" s="485"/>
      <c r="AZ88" s="485"/>
      <c r="BA88" s="485"/>
      <c r="BB88" s="485"/>
      <c r="BC88" s="485"/>
      <c r="BD88" s="485"/>
      <c r="BE88" s="485"/>
      <c r="BF88" s="485"/>
      <c r="BG88" s="485"/>
      <c r="BH88" s="485"/>
      <c r="BI88" s="485"/>
      <c r="BJ88" s="485"/>
      <c r="BK88" s="485"/>
      <c r="BL88" s="485"/>
      <c r="BM88" s="485"/>
      <c r="BN88" s="485"/>
      <c r="BO88" s="485"/>
      <c r="BP88" s="485"/>
      <c r="BQ88" s="485"/>
      <c r="BR88" s="485"/>
      <c r="BS88" s="485"/>
      <c r="BT88" s="485"/>
      <c r="BU88" s="485"/>
      <c r="BV88" s="485"/>
      <c r="BW88" s="485"/>
      <c r="BX88" s="485"/>
      <c r="BY88" s="485"/>
      <c r="BZ88" s="485"/>
      <c r="CA88" s="485"/>
      <c r="CB88" s="485"/>
      <c r="CC88" s="485"/>
      <c r="CD88" s="485"/>
      <c r="CE88" s="485"/>
      <c r="CF88" s="485"/>
      <c r="CG88" s="485"/>
      <c r="CH88" s="485"/>
      <c r="CI88" s="485"/>
      <c r="CJ88" s="485"/>
      <c r="CK88" s="485"/>
      <c r="CL88" s="485"/>
      <c r="CM88" s="485"/>
      <c r="CN88" s="485"/>
      <c r="CO88" s="485"/>
      <c r="CP88" s="485"/>
      <c r="CQ88" s="485"/>
      <c r="CR88" s="485"/>
      <c r="CS88" s="485"/>
      <c r="CT88" s="485"/>
      <c r="CU88" s="485"/>
      <c r="CV88" s="485"/>
      <c r="CW88" s="485"/>
      <c r="CX88" s="485"/>
      <c r="CY88" s="485"/>
      <c r="CZ88" s="485"/>
      <c r="DA88" s="485"/>
      <c r="DB88" s="485"/>
      <c r="DC88" s="485"/>
      <c r="DD88" s="485"/>
      <c r="DE88" s="485"/>
      <c r="DF88" s="485"/>
      <c r="DG88" s="485"/>
      <c r="DH88" s="485"/>
      <c r="DI88" s="485"/>
      <c r="DJ88" s="485"/>
      <c r="DK88" s="485"/>
      <c r="DL88" s="485"/>
      <c r="DM88" s="485"/>
      <c r="DN88" s="485"/>
      <c r="DO88" s="485"/>
      <c r="DP88" s="485"/>
      <c r="DQ88" s="485"/>
      <c r="DR88" s="485"/>
      <c r="DS88" s="485"/>
      <c r="DT88" s="485"/>
      <c r="DU88" s="485"/>
      <c r="DV88" s="485"/>
      <c r="DW88" s="485"/>
      <c r="DX88" s="485"/>
      <c r="DY88" s="485"/>
      <c r="DZ88" s="485"/>
      <c r="EA88" s="485"/>
      <c r="EB88" s="485"/>
      <c r="EC88" s="485"/>
      <c r="ED88" s="485"/>
      <c r="EE88" s="485"/>
      <c r="EF88" s="485"/>
      <c r="EG88" s="485"/>
      <c r="EH88" s="485"/>
      <c r="EI88" s="485"/>
      <c r="EJ88" s="485"/>
      <c r="EK88" s="485"/>
      <c r="EL88" s="485"/>
      <c r="EM88" s="485"/>
      <c r="EN88" s="485"/>
      <c r="EO88" s="485"/>
      <c r="EP88" s="485"/>
      <c r="EQ88" s="485"/>
      <c r="ER88" s="485"/>
      <c r="ES88" s="485"/>
      <c r="ET88" s="485"/>
      <c r="EU88" s="485"/>
      <c r="EV88" s="485"/>
      <c r="EW88" s="485"/>
      <c r="EX88" s="485"/>
      <c r="EY88" s="485"/>
      <c r="EZ88" s="485"/>
      <c r="FA88" s="485"/>
      <c r="FB88" s="485"/>
      <c r="FC88" s="485"/>
      <c r="FD88" s="485"/>
      <c r="FE88" s="485"/>
      <c r="FF88" s="485"/>
      <c r="FG88" s="485"/>
      <c r="FH88" s="485"/>
      <c r="FI88" s="485"/>
      <c r="FJ88" s="485"/>
      <c r="FK88" s="485"/>
      <c r="FL88" s="485"/>
      <c r="FM88" s="485"/>
      <c r="FN88" s="485"/>
      <c r="FO88" s="485"/>
      <c r="FP88" s="485"/>
      <c r="FQ88" s="485"/>
      <c r="FR88" s="485"/>
      <c r="FS88" s="485"/>
      <c r="FT88" s="485"/>
      <c r="FU88" s="485"/>
      <c r="FV88" s="485"/>
      <c r="FW88" s="485"/>
      <c r="FX88" s="485"/>
      <c r="FY88" s="485"/>
      <c r="FZ88" s="485"/>
      <c r="GA88" s="485"/>
      <c r="GB88" s="485"/>
      <c r="GC88" s="485"/>
      <c r="GD88" s="485"/>
      <c r="GE88" s="485"/>
      <c r="GF88" s="485"/>
      <c r="GG88" s="485"/>
      <c r="GH88" s="485"/>
      <c r="GI88" s="485"/>
      <c r="GJ88" s="485"/>
      <c r="GK88" s="485"/>
      <c r="GL88" s="485"/>
      <c r="GM88" s="485"/>
      <c r="GN88" s="485"/>
      <c r="GO88" s="485"/>
      <c r="GP88" s="485"/>
      <c r="GQ88" s="485"/>
      <c r="GR88" s="485"/>
      <c r="GS88" s="485"/>
      <c r="GT88" s="485"/>
      <c r="GU88" s="485"/>
      <c r="GV88" s="485"/>
      <c r="GW88" s="485"/>
      <c r="GX88" s="485"/>
      <c r="GY88" s="485"/>
      <c r="GZ88" s="485"/>
      <c r="HA88" s="485"/>
      <c r="HB88" s="485"/>
      <c r="HC88" s="485"/>
      <c r="HD88" s="485"/>
      <c r="HE88" s="485"/>
      <c r="HF88" s="485"/>
      <c r="HG88" s="485"/>
      <c r="HH88" s="485"/>
      <c r="HI88" s="485"/>
      <c r="HJ88" s="485"/>
      <c r="HK88" s="485"/>
      <c r="HL88" s="485"/>
      <c r="HM88" s="485"/>
      <c r="HN88" s="485"/>
      <c r="HO88" s="485"/>
      <c r="HP88" s="485"/>
      <c r="HQ88" s="485"/>
      <c r="HR88" s="485"/>
      <c r="HS88" s="485"/>
      <c r="HT88" s="485"/>
      <c r="HU88" s="485"/>
      <c r="HV88" s="485"/>
      <c r="HW88" s="485"/>
      <c r="HX88" s="485"/>
      <c r="HY88" s="485"/>
      <c r="HZ88" s="485"/>
      <c r="IA88" s="485"/>
      <c r="IB88" s="485"/>
      <c r="IC88" s="485"/>
      <c r="ID88" s="485"/>
      <c r="IE88" s="485"/>
      <c r="IF88" s="485"/>
      <c r="IG88" s="485"/>
      <c r="IH88" s="485"/>
      <c r="II88" s="485"/>
      <c r="IJ88" s="485"/>
      <c r="IK88" s="485"/>
      <c r="IL88" s="485"/>
      <c r="IM88" s="485"/>
      <c r="IN88" s="485"/>
      <c r="IO88" s="485"/>
      <c r="IP88" s="485"/>
      <c r="IQ88" s="485"/>
      <c r="IR88" s="485"/>
      <c r="IS88" s="485"/>
      <c r="IT88" s="485"/>
      <c r="IU88" s="485"/>
      <c r="IV88" s="485"/>
      <c r="IW88" s="485"/>
      <c r="IX88" s="485"/>
      <c r="IY88" s="485"/>
      <c r="IZ88" s="485"/>
      <c r="JA88" s="485"/>
    </row>
    <row r="89" spans="1:261" s="191" customFormat="1">
      <c r="A89" s="479"/>
      <c r="B89" s="480"/>
      <c r="C89" s="480"/>
      <c r="D89" s="479"/>
      <c r="E89" s="481"/>
      <c r="F89" s="481"/>
      <c r="G89" s="480"/>
      <c r="H89" s="479"/>
      <c r="I89" s="479"/>
      <c r="J89" s="481"/>
      <c r="K89" s="480"/>
      <c r="L89" s="480"/>
      <c r="M89" s="479"/>
      <c r="N89" s="481"/>
      <c r="O89" s="481"/>
      <c r="P89" s="481"/>
      <c r="Q89" s="480"/>
      <c r="R89" s="482"/>
      <c r="S89" s="483"/>
      <c r="T89" s="484"/>
      <c r="U89" s="482"/>
      <c r="V89" s="483"/>
      <c r="W89" s="484"/>
      <c r="X89" s="482"/>
      <c r="Y89" s="483"/>
      <c r="Z89" s="483"/>
      <c r="AA89" s="482"/>
      <c r="AB89" s="485"/>
      <c r="AC89" s="485"/>
      <c r="AD89" s="485"/>
      <c r="AE89" s="485"/>
      <c r="AF89" s="485"/>
      <c r="AG89" s="485"/>
      <c r="AH89" s="485"/>
      <c r="AI89" s="485"/>
      <c r="AJ89" s="485"/>
      <c r="AK89" s="485"/>
      <c r="AL89" s="485"/>
      <c r="AM89" s="485"/>
      <c r="AN89" s="485"/>
      <c r="AO89" s="485"/>
      <c r="AP89" s="485"/>
      <c r="AQ89" s="485"/>
      <c r="AR89" s="485"/>
      <c r="AS89" s="485"/>
      <c r="AT89" s="485"/>
      <c r="AU89" s="485"/>
      <c r="AV89" s="485"/>
      <c r="AW89" s="485"/>
      <c r="AX89" s="485"/>
      <c r="AY89" s="485"/>
      <c r="AZ89" s="485"/>
      <c r="BA89" s="485"/>
      <c r="BB89" s="485"/>
      <c r="BC89" s="485"/>
      <c r="BD89" s="485"/>
      <c r="BE89" s="485"/>
      <c r="BF89" s="485"/>
      <c r="BG89" s="485"/>
      <c r="BH89" s="485"/>
      <c r="BI89" s="485"/>
      <c r="BJ89" s="485"/>
      <c r="BK89" s="485"/>
      <c r="BL89" s="485"/>
      <c r="BM89" s="485"/>
      <c r="BN89" s="485"/>
      <c r="BO89" s="485"/>
      <c r="BP89" s="485"/>
      <c r="BQ89" s="485"/>
      <c r="BR89" s="485"/>
      <c r="BS89" s="485"/>
      <c r="BT89" s="485"/>
      <c r="BU89" s="485"/>
      <c r="BV89" s="485"/>
      <c r="BW89" s="485"/>
      <c r="BX89" s="485"/>
      <c r="BY89" s="485"/>
      <c r="BZ89" s="485"/>
      <c r="CA89" s="485"/>
      <c r="CB89" s="485"/>
      <c r="CC89" s="485"/>
      <c r="CD89" s="485"/>
      <c r="CE89" s="485"/>
      <c r="CF89" s="485"/>
      <c r="CG89" s="485"/>
      <c r="CH89" s="485"/>
      <c r="CI89" s="485"/>
      <c r="CJ89" s="485"/>
      <c r="CK89" s="485"/>
      <c r="CL89" s="485"/>
      <c r="CM89" s="485"/>
      <c r="CN89" s="485"/>
      <c r="CO89" s="485"/>
      <c r="CP89" s="485"/>
      <c r="CQ89" s="485"/>
      <c r="CR89" s="485"/>
      <c r="CS89" s="485"/>
      <c r="CT89" s="485"/>
      <c r="CU89" s="485"/>
      <c r="CV89" s="485"/>
      <c r="CW89" s="485"/>
      <c r="CX89" s="485"/>
      <c r="CY89" s="485"/>
      <c r="CZ89" s="485"/>
      <c r="DA89" s="485"/>
      <c r="DB89" s="485"/>
      <c r="DC89" s="485"/>
      <c r="DD89" s="485"/>
      <c r="DE89" s="485"/>
      <c r="DF89" s="485"/>
      <c r="DG89" s="485"/>
      <c r="DH89" s="485"/>
      <c r="DI89" s="485"/>
      <c r="DJ89" s="485"/>
      <c r="DK89" s="485"/>
      <c r="DL89" s="485"/>
      <c r="DM89" s="485"/>
      <c r="DN89" s="485"/>
      <c r="DO89" s="485"/>
      <c r="DP89" s="485"/>
      <c r="DQ89" s="485"/>
      <c r="DR89" s="485"/>
      <c r="DS89" s="485"/>
      <c r="DT89" s="485"/>
      <c r="DU89" s="485"/>
      <c r="DV89" s="485"/>
      <c r="DW89" s="485"/>
      <c r="DX89" s="485"/>
      <c r="DY89" s="485"/>
      <c r="DZ89" s="485"/>
      <c r="EA89" s="485"/>
      <c r="EB89" s="485"/>
      <c r="EC89" s="485"/>
      <c r="ED89" s="485"/>
      <c r="EE89" s="485"/>
      <c r="EF89" s="485"/>
      <c r="EG89" s="485"/>
      <c r="EH89" s="485"/>
      <c r="EI89" s="485"/>
      <c r="EJ89" s="485"/>
      <c r="EK89" s="485"/>
      <c r="EL89" s="485"/>
      <c r="EM89" s="485"/>
      <c r="EN89" s="485"/>
      <c r="EO89" s="485"/>
      <c r="EP89" s="485"/>
      <c r="EQ89" s="485"/>
      <c r="ER89" s="485"/>
      <c r="ES89" s="485"/>
      <c r="ET89" s="485"/>
      <c r="EU89" s="485"/>
      <c r="EV89" s="485"/>
      <c r="EW89" s="485"/>
      <c r="EX89" s="485"/>
      <c r="EY89" s="485"/>
      <c r="EZ89" s="485"/>
      <c r="FA89" s="485"/>
      <c r="FB89" s="485"/>
      <c r="FC89" s="485"/>
      <c r="FD89" s="485"/>
      <c r="FE89" s="485"/>
      <c r="FF89" s="485"/>
      <c r="FG89" s="485"/>
      <c r="FH89" s="485"/>
      <c r="FI89" s="485"/>
      <c r="FJ89" s="485"/>
      <c r="FK89" s="485"/>
      <c r="FL89" s="485"/>
      <c r="FM89" s="485"/>
      <c r="FN89" s="485"/>
      <c r="FO89" s="485"/>
      <c r="FP89" s="485"/>
      <c r="FQ89" s="485"/>
      <c r="FR89" s="485"/>
      <c r="FS89" s="485"/>
      <c r="FT89" s="485"/>
      <c r="FU89" s="485"/>
      <c r="FV89" s="485"/>
      <c r="FW89" s="485"/>
      <c r="FX89" s="485"/>
      <c r="FY89" s="485"/>
      <c r="FZ89" s="485"/>
      <c r="GA89" s="485"/>
      <c r="GB89" s="485"/>
      <c r="GC89" s="485"/>
      <c r="GD89" s="485"/>
      <c r="GE89" s="485"/>
      <c r="GF89" s="485"/>
      <c r="GG89" s="485"/>
      <c r="GH89" s="485"/>
      <c r="GI89" s="485"/>
      <c r="GJ89" s="485"/>
      <c r="GK89" s="485"/>
      <c r="GL89" s="485"/>
      <c r="GM89" s="485"/>
      <c r="GN89" s="485"/>
      <c r="GO89" s="485"/>
      <c r="GP89" s="485"/>
      <c r="GQ89" s="485"/>
      <c r="GR89" s="485"/>
      <c r="GS89" s="485"/>
      <c r="GT89" s="485"/>
      <c r="GU89" s="485"/>
      <c r="GV89" s="485"/>
      <c r="GW89" s="485"/>
      <c r="GX89" s="485"/>
      <c r="GY89" s="485"/>
      <c r="GZ89" s="485"/>
      <c r="HA89" s="485"/>
      <c r="HB89" s="485"/>
      <c r="HC89" s="485"/>
      <c r="HD89" s="485"/>
      <c r="HE89" s="485"/>
      <c r="HF89" s="485"/>
      <c r="HG89" s="485"/>
      <c r="HH89" s="485"/>
      <c r="HI89" s="485"/>
      <c r="HJ89" s="485"/>
      <c r="HK89" s="485"/>
      <c r="HL89" s="485"/>
      <c r="HM89" s="485"/>
      <c r="HN89" s="485"/>
      <c r="HO89" s="485"/>
      <c r="HP89" s="485"/>
      <c r="HQ89" s="485"/>
      <c r="HR89" s="485"/>
      <c r="HS89" s="485"/>
      <c r="HT89" s="485"/>
      <c r="HU89" s="485"/>
      <c r="HV89" s="485"/>
      <c r="HW89" s="485"/>
      <c r="HX89" s="485"/>
      <c r="HY89" s="485"/>
      <c r="HZ89" s="485"/>
      <c r="IA89" s="485"/>
      <c r="IB89" s="485"/>
      <c r="IC89" s="485"/>
      <c r="ID89" s="485"/>
      <c r="IE89" s="485"/>
      <c r="IF89" s="485"/>
      <c r="IG89" s="485"/>
      <c r="IH89" s="485"/>
      <c r="II89" s="485"/>
      <c r="IJ89" s="485"/>
      <c r="IK89" s="485"/>
      <c r="IL89" s="485"/>
      <c r="IM89" s="485"/>
      <c r="IN89" s="485"/>
      <c r="IO89" s="485"/>
      <c r="IP89" s="485"/>
      <c r="IQ89" s="485"/>
      <c r="IR89" s="485"/>
      <c r="IS89" s="485"/>
      <c r="IT89" s="485"/>
      <c r="IU89" s="485"/>
      <c r="IV89" s="485"/>
      <c r="IW89" s="485"/>
      <c r="IX89" s="485"/>
      <c r="IY89" s="485"/>
      <c r="IZ89" s="485"/>
      <c r="JA89" s="485"/>
    </row>
    <row r="90" spans="1:261" s="191" customFormat="1">
      <c r="A90" s="479"/>
      <c r="B90" s="480"/>
      <c r="C90" s="480"/>
      <c r="D90" s="479"/>
      <c r="E90" s="481"/>
      <c r="F90" s="481"/>
      <c r="G90" s="480"/>
      <c r="H90" s="479"/>
      <c r="I90" s="479"/>
      <c r="J90" s="481"/>
      <c r="K90" s="480"/>
      <c r="L90" s="480"/>
      <c r="M90" s="479"/>
      <c r="N90" s="481"/>
      <c r="O90" s="481"/>
      <c r="P90" s="481"/>
      <c r="Q90" s="480"/>
      <c r="R90" s="482"/>
      <c r="S90" s="483"/>
      <c r="T90" s="484"/>
      <c r="U90" s="482"/>
      <c r="V90" s="483"/>
      <c r="W90" s="484"/>
      <c r="X90" s="482"/>
      <c r="Y90" s="483"/>
      <c r="Z90" s="483"/>
      <c r="AA90" s="482"/>
      <c r="AB90" s="485"/>
      <c r="AC90" s="485"/>
      <c r="AD90" s="485"/>
      <c r="AE90" s="485"/>
      <c r="AF90" s="485"/>
      <c r="AG90" s="485"/>
      <c r="AH90" s="485"/>
      <c r="AI90" s="485"/>
      <c r="AJ90" s="485"/>
      <c r="AK90" s="485"/>
      <c r="AL90" s="485"/>
      <c r="AM90" s="485"/>
      <c r="AN90" s="485"/>
      <c r="AO90" s="485"/>
      <c r="AP90" s="485"/>
      <c r="AQ90" s="485"/>
      <c r="AR90" s="485"/>
      <c r="AS90" s="485"/>
      <c r="AT90" s="485"/>
      <c r="AU90" s="485"/>
      <c r="AV90" s="485"/>
      <c r="AW90" s="485"/>
      <c r="AX90" s="485"/>
      <c r="AY90" s="485"/>
      <c r="AZ90" s="485"/>
      <c r="BA90" s="485"/>
      <c r="BB90" s="485"/>
      <c r="BC90" s="485"/>
      <c r="BD90" s="485"/>
      <c r="BE90" s="485"/>
      <c r="BF90" s="485"/>
      <c r="BG90" s="485"/>
      <c r="BH90" s="485"/>
      <c r="BI90" s="485"/>
      <c r="BJ90" s="485"/>
      <c r="BK90" s="485"/>
      <c r="BL90" s="485"/>
      <c r="BM90" s="485"/>
      <c r="BN90" s="485"/>
      <c r="BO90" s="485"/>
      <c r="BP90" s="485"/>
      <c r="BQ90" s="485"/>
      <c r="BR90" s="485"/>
      <c r="BS90" s="485"/>
      <c r="BT90" s="485"/>
      <c r="BU90" s="485"/>
      <c r="BV90" s="485"/>
      <c r="BW90" s="485"/>
      <c r="BX90" s="485"/>
      <c r="BY90" s="485"/>
      <c r="BZ90" s="485"/>
      <c r="CA90" s="485"/>
      <c r="CB90" s="485"/>
      <c r="CC90" s="485"/>
      <c r="CD90" s="485"/>
      <c r="CE90" s="485"/>
      <c r="CF90" s="485"/>
      <c r="CG90" s="485"/>
      <c r="CH90" s="485"/>
      <c r="CI90" s="485"/>
      <c r="CJ90" s="485"/>
      <c r="CK90" s="485"/>
      <c r="CL90" s="485"/>
      <c r="CM90" s="485"/>
      <c r="CN90" s="485"/>
      <c r="CO90" s="485"/>
      <c r="CP90" s="485"/>
      <c r="CQ90" s="485"/>
      <c r="CR90" s="485"/>
      <c r="CS90" s="485"/>
      <c r="CT90" s="485"/>
      <c r="CU90" s="485"/>
      <c r="CV90" s="485"/>
      <c r="CW90" s="485"/>
      <c r="CX90" s="485"/>
      <c r="CY90" s="485"/>
      <c r="CZ90" s="485"/>
      <c r="DA90" s="485"/>
      <c r="DB90" s="485"/>
      <c r="DC90" s="485"/>
      <c r="DD90" s="485"/>
      <c r="DE90" s="485"/>
      <c r="DF90" s="485"/>
      <c r="DG90" s="485"/>
      <c r="DH90" s="485"/>
      <c r="DI90" s="485"/>
      <c r="DJ90" s="485"/>
      <c r="DK90" s="485"/>
      <c r="DL90" s="485"/>
      <c r="DM90" s="485"/>
      <c r="DN90" s="485"/>
      <c r="DO90" s="485"/>
      <c r="DP90" s="485"/>
      <c r="DQ90" s="485"/>
      <c r="DR90" s="485"/>
      <c r="DS90" s="485"/>
      <c r="DT90" s="485"/>
      <c r="DU90" s="485"/>
      <c r="DV90" s="485"/>
      <c r="DW90" s="485"/>
      <c r="DX90" s="485"/>
      <c r="DY90" s="485"/>
      <c r="DZ90" s="485"/>
      <c r="EA90" s="485"/>
      <c r="EB90" s="485"/>
      <c r="EC90" s="485"/>
      <c r="ED90" s="485"/>
      <c r="EE90" s="485"/>
      <c r="EF90" s="485"/>
      <c r="EG90" s="485"/>
      <c r="EH90" s="485"/>
      <c r="EI90" s="485"/>
      <c r="EJ90" s="485"/>
      <c r="EK90" s="485"/>
      <c r="EL90" s="485"/>
      <c r="EM90" s="485"/>
      <c r="EN90" s="485"/>
      <c r="EO90" s="485"/>
      <c r="EP90" s="485"/>
      <c r="EQ90" s="485"/>
      <c r="ER90" s="485"/>
      <c r="ES90" s="485"/>
      <c r="ET90" s="485"/>
      <c r="EU90" s="485"/>
      <c r="EV90" s="485"/>
      <c r="EW90" s="485"/>
      <c r="EX90" s="485"/>
      <c r="EY90" s="485"/>
      <c r="EZ90" s="485"/>
      <c r="FA90" s="485"/>
      <c r="FB90" s="485"/>
      <c r="FC90" s="485"/>
      <c r="FD90" s="485"/>
      <c r="FE90" s="485"/>
      <c r="FF90" s="485"/>
      <c r="FG90" s="485"/>
      <c r="FH90" s="485"/>
      <c r="FI90" s="485"/>
      <c r="FJ90" s="485"/>
      <c r="FK90" s="485"/>
      <c r="FL90" s="485"/>
      <c r="FM90" s="485"/>
      <c r="FN90" s="485"/>
      <c r="FO90" s="485"/>
      <c r="FP90" s="485"/>
      <c r="FQ90" s="485"/>
      <c r="FR90" s="485"/>
      <c r="FS90" s="485"/>
      <c r="FT90" s="485"/>
      <c r="FU90" s="485"/>
      <c r="FV90" s="485"/>
      <c r="FW90" s="485"/>
      <c r="FX90" s="485"/>
      <c r="FY90" s="485"/>
      <c r="FZ90" s="485"/>
      <c r="GA90" s="485"/>
      <c r="GB90" s="485"/>
      <c r="GC90" s="485"/>
      <c r="GD90" s="485"/>
      <c r="GE90" s="485"/>
      <c r="GF90" s="485"/>
      <c r="GG90" s="485"/>
      <c r="GH90" s="485"/>
      <c r="GI90" s="485"/>
      <c r="GJ90" s="485"/>
      <c r="GK90" s="485"/>
      <c r="GL90" s="485"/>
      <c r="GM90" s="485"/>
      <c r="GN90" s="485"/>
      <c r="GO90" s="485"/>
      <c r="GP90" s="485"/>
      <c r="GQ90" s="485"/>
      <c r="GR90" s="485"/>
      <c r="GS90" s="485"/>
      <c r="GT90" s="485"/>
      <c r="GU90" s="485"/>
      <c r="GV90" s="485"/>
      <c r="GW90" s="485"/>
      <c r="GX90" s="485"/>
      <c r="GY90" s="485"/>
      <c r="GZ90" s="485"/>
      <c r="HA90" s="485"/>
      <c r="HB90" s="485"/>
      <c r="HC90" s="485"/>
      <c r="HD90" s="485"/>
      <c r="HE90" s="485"/>
      <c r="HF90" s="485"/>
      <c r="HG90" s="485"/>
      <c r="HH90" s="485"/>
      <c r="HI90" s="485"/>
      <c r="HJ90" s="485"/>
      <c r="HK90" s="485"/>
      <c r="HL90" s="485"/>
      <c r="HM90" s="485"/>
      <c r="HN90" s="485"/>
      <c r="HO90" s="485"/>
      <c r="HP90" s="485"/>
      <c r="HQ90" s="485"/>
      <c r="HR90" s="485"/>
      <c r="HS90" s="485"/>
      <c r="HT90" s="485"/>
      <c r="HU90" s="485"/>
      <c r="HV90" s="485"/>
      <c r="HW90" s="485"/>
      <c r="HX90" s="485"/>
      <c r="HY90" s="485"/>
      <c r="HZ90" s="485"/>
      <c r="IA90" s="485"/>
      <c r="IB90" s="485"/>
      <c r="IC90" s="485"/>
      <c r="ID90" s="485"/>
      <c r="IE90" s="485"/>
      <c r="IF90" s="485"/>
      <c r="IG90" s="485"/>
      <c r="IH90" s="485"/>
      <c r="II90" s="485"/>
      <c r="IJ90" s="485"/>
      <c r="IK90" s="485"/>
      <c r="IL90" s="485"/>
      <c r="IM90" s="485"/>
      <c r="IN90" s="485"/>
      <c r="IO90" s="485"/>
      <c r="IP90" s="485"/>
      <c r="IQ90" s="485"/>
      <c r="IR90" s="485"/>
      <c r="IS90" s="485"/>
      <c r="IT90" s="485"/>
      <c r="IU90" s="485"/>
      <c r="IV90" s="485"/>
      <c r="IW90" s="485"/>
      <c r="IX90" s="485"/>
      <c r="IY90" s="485"/>
      <c r="IZ90" s="485"/>
      <c r="JA90" s="485"/>
    </row>
    <row r="91" spans="1:261" s="191" customFormat="1">
      <c r="A91" s="479"/>
      <c r="B91" s="480"/>
      <c r="C91" s="480"/>
      <c r="D91" s="479"/>
      <c r="E91" s="481"/>
      <c r="F91" s="481"/>
      <c r="G91" s="480"/>
      <c r="H91" s="479"/>
      <c r="I91" s="479"/>
      <c r="J91" s="481"/>
      <c r="K91" s="480"/>
      <c r="L91" s="480"/>
      <c r="M91" s="479"/>
      <c r="N91" s="481"/>
      <c r="O91" s="481"/>
      <c r="P91" s="481"/>
      <c r="Q91" s="480"/>
      <c r="R91" s="482"/>
      <c r="S91" s="483"/>
      <c r="T91" s="484"/>
      <c r="U91" s="482"/>
      <c r="V91" s="483"/>
      <c r="W91" s="484"/>
      <c r="X91" s="482"/>
      <c r="Y91" s="483"/>
      <c r="Z91" s="483"/>
      <c r="AA91" s="482"/>
      <c r="AB91" s="485"/>
      <c r="AC91" s="485"/>
      <c r="AD91" s="485"/>
      <c r="AE91" s="485"/>
      <c r="AF91" s="485"/>
      <c r="AG91" s="485"/>
      <c r="AH91" s="485"/>
      <c r="AI91" s="485"/>
      <c r="AJ91" s="485"/>
      <c r="AK91" s="485"/>
      <c r="AL91" s="485"/>
      <c r="AM91" s="485"/>
      <c r="AN91" s="485"/>
      <c r="AO91" s="485"/>
      <c r="AP91" s="485"/>
      <c r="AQ91" s="485"/>
      <c r="AR91" s="485"/>
      <c r="AS91" s="485"/>
      <c r="AT91" s="485"/>
      <c r="AU91" s="485"/>
      <c r="AV91" s="485"/>
      <c r="AW91" s="485"/>
      <c r="AX91" s="485"/>
      <c r="AY91" s="485"/>
      <c r="AZ91" s="485"/>
      <c r="BA91" s="485"/>
      <c r="BB91" s="485"/>
      <c r="BC91" s="485"/>
      <c r="BD91" s="485"/>
      <c r="BE91" s="485"/>
      <c r="BF91" s="485"/>
      <c r="BG91" s="485"/>
      <c r="BH91" s="485"/>
      <c r="BI91" s="485"/>
      <c r="BJ91" s="485"/>
      <c r="BK91" s="485"/>
      <c r="BL91" s="485"/>
      <c r="BM91" s="485"/>
      <c r="BN91" s="485"/>
      <c r="BO91" s="485"/>
      <c r="BP91" s="485"/>
      <c r="BQ91" s="485"/>
      <c r="BR91" s="485"/>
      <c r="BS91" s="485"/>
      <c r="BT91" s="485"/>
      <c r="BU91" s="485"/>
      <c r="BV91" s="485"/>
      <c r="BW91" s="485"/>
      <c r="BX91" s="485"/>
      <c r="BY91" s="485"/>
      <c r="BZ91" s="485"/>
      <c r="CA91" s="485"/>
      <c r="CB91" s="485"/>
      <c r="CC91" s="485"/>
      <c r="CD91" s="485"/>
      <c r="CE91" s="485"/>
      <c r="CF91" s="485"/>
      <c r="CG91" s="485"/>
      <c r="CH91" s="485"/>
      <c r="CI91" s="485"/>
      <c r="CJ91" s="485"/>
      <c r="CK91" s="485"/>
      <c r="CL91" s="485"/>
      <c r="CM91" s="485"/>
      <c r="CN91" s="485"/>
      <c r="CO91" s="485"/>
      <c r="CP91" s="485"/>
      <c r="CQ91" s="485"/>
      <c r="CR91" s="485"/>
      <c r="CS91" s="485"/>
      <c r="CT91" s="485"/>
      <c r="CU91" s="485"/>
      <c r="CV91" s="485"/>
      <c r="CW91" s="485"/>
      <c r="CX91" s="485"/>
      <c r="CY91" s="485"/>
      <c r="CZ91" s="485"/>
      <c r="DA91" s="485"/>
      <c r="DB91" s="485"/>
      <c r="DC91" s="485"/>
      <c r="DD91" s="485"/>
      <c r="DE91" s="485"/>
      <c r="DF91" s="485"/>
      <c r="DG91" s="485"/>
      <c r="DH91" s="485"/>
      <c r="DI91" s="485"/>
      <c r="DJ91" s="485"/>
      <c r="DK91" s="485"/>
      <c r="DL91" s="485"/>
      <c r="DM91" s="485"/>
      <c r="DN91" s="485"/>
      <c r="DO91" s="485"/>
      <c r="DP91" s="485"/>
      <c r="DQ91" s="485"/>
      <c r="DR91" s="485"/>
      <c r="DS91" s="485"/>
      <c r="DT91" s="485"/>
      <c r="DU91" s="485"/>
      <c r="DV91" s="485"/>
      <c r="DW91" s="485"/>
      <c r="DX91" s="485"/>
      <c r="DY91" s="485"/>
      <c r="DZ91" s="485"/>
      <c r="EA91" s="485"/>
      <c r="EB91" s="485"/>
      <c r="EC91" s="485"/>
      <c r="ED91" s="485"/>
      <c r="EE91" s="485"/>
      <c r="EF91" s="485"/>
      <c r="EG91" s="485"/>
      <c r="EH91" s="485"/>
      <c r="EI91" s="485"/>
      <c r="EJ91" s="485"/>
      <c r="EK91" s="485"/>
      <c r="EL91" s="485"/>
      <c r="EM91" s="485"/>
      <c r="EN91" s="485"/>
      <c r="EO91" s="485"/>
      <c r="EP91" s="485"/>
      <c r="EQ91" s="485"/>
      <c r="ER91" s="485"/>
      <c r="ES91" s="485"/>
      <c r="ET91" s="485"/>
      <c r="EU91" s="485"/>
      <c r="EV91" s="485"/>
      <c r="EW91" s="485"/>
      <c r="EX91" s="485"/>
      <c r="EY91" s="485"/>
      <c r="EZ91" s="485"/>
      <c r="FA91" s="485"/>
      <c r="FB91" s="485"/>
      <c r="FC91" s="485"/>
      <c r="FD91" s="485"/>
      <c r="FE91" s="485"/>
      <c r="FF91" s="485"/>
      <c r="FG91" s="485"/>
      <c r="FH91" s="485"/>
      <c r="FI91" s="485"/>
      <c r="FJ91" s="485"/>
      <c r="FK91" s="485"/>
      <c r="FL91" s="485"/>
      <c r="FM91" s="485"/>
      <c r="FN91" s="485"/>
      <c r="FO91" s="485"/>
      <c r="FP91" s="485"/>
      <c r="FQ91" s="485"/>
      <c r="FR91" s="485"/>
      <c r="FS91" s="485"/>
      <c r="FT91" s="485"/>
      <c r="FU91" s="485"/>
      <c r="FV91" s="485"/>
      <c r="FW91" s="485"/>
      <c r="FX91" s="485"/>
      <c r="FY91" s="485"/>
      <c r="FZ91" s="485"/>
      <c r="GA91" s="485"/>
      <c r="GB91" s="485"/>
      <c r="GC91" s="485"/>
      <c r="GD91" s="485"/>
      <c r="GE91" s="485"/>
      <c r="GF91" s="485"/>
      <c r="GG91" s="485"/>
      <c r="GH91" s="485"/>
      <c r="GI91" s="485"/>
      <c r="GJ91" s="485"/>
      <c r="GK91" s="485"/>
      <c r="GL91" s="485"/>
      <c r="GM91" s="485"/>
      <c r="GN91" s="485"/>
      <c r="GO91" s="485"/>
      <c r="GP91" s="485"/>
      <c r="GQ91" s="485"/>
      <c r="GR91" s="485"/>
      <c r="GS91" s="485"/>
      <c r="GT91" s="485"/>
      <c r="GU91" s="485"/>
      <c r="GV91" s="485"/>
      <c r="GW91" s="485"/>
      <c r="GX91" s="485"/>
      <c r="GY91" s="485"/>
      <c r="GZ91" s="485"/>
      <c r="HA91" s="485"/>
      <c r="HB91" s="485"/>
      <c r="HC91" s="485"/>
      <c r="HD91" s="485"/>
      <c r="HE91" s="485"/>
      <c r="HF91" s="485"/>
      <c r="HG91" s="485"/>
      <c r="HH91" s="485"/>
      <c r="HI91" s="485"/>
      <c r="HJ91" s="485"/>
      <c r="HK91" s="485"/>
      <c r="HL91" s="485"/>
      <c r="HM91" s="485"/>
      <c r="HN91" s="485"/>
      <c r="HO91" s="485"/>
      <c r="HP91" s="485"/>
      <c r="HQ91" s="485"/>
      <c r="HR91" s="485"/>
      <c r="HS91" s="485"/>
      <c r="HT91" s="485"/>
      <c r="HU91" s="485"/>
      <c r="HV91" s="485"/>
      <c r="HW91" s="485"/>
      <c r="HX91" s="485"/>
      <c r="HY91" s="485"/>
      <c r="HZ91" s="485"/>
      <c r="IA91" s="485"/>
      <c r="IB91" s="485"/>
      <c r="IC91" s="485"/>
      <c r="ID91" s="485"/>
      <c r="IE91" s="485"/>
      <c r="IF91" s="485"/>
      <c r="IG91" s="485"/>
      <c r="IH91" s="485"/>
      <c r="II91" s="485"/>
      <c r="IJ91" s="485"/>
      <c r="IK91" s="485"/>
      <c r="IL91" s="485"/>
      <c r="IM91" s="485"/>
      <c r="IN91" s="485"/>
      <c r="IO91" s="485"/>
      <c r="IP91" s="485"/>
      <c r="IQ91" s="485"/>
      <c r="IR91" s="485"/>
      <c r="IS91" s="485"/>
      <c r="IT91" s="485"/>
      <c r="IU91" s="485"/>
      <c r="IV91" s="485"/>
      <c r="IW91" s="485"/>
      <c r="IX91" s="485"/>
      <c r="IY91" s="485"/>
      <c r="IZ91" s="485"/>
      <c r="JA91" s="485"/>
    </row>
    <row r="92" spans="1:261" s="191" customFormat="1">
      <c r="A92" s="479"/>
      <c r="B92" s="480"/>
      <c r="C92" s="480"/>
      <c r="D92" s="479"/>
      <c r="E92" s="481"/>
      <c r="F92" s="481"/>
      <c r="G92" s="480"/>
      <c r="H92" s="479"/>
      <c r="I92" s="479"/>
      <c r="J92" s="481"/>
      <c r="K92" s="480"/>
      <c r="L92" s="480"/>
      <c r="M92" s="479"/>
      <c r="N92" s="481"/>
      <c r="O92" s="481"/>
      <c r="P92" s="481"/>
      <c r="Q92" s="480"/>
      <c r="R92" s="482"/>
      <c r="S92" s="483"/>
      <c r="T92" s="484"/>
      <c r="U92" s="482"/>
      <c r="V92" s="483"/>
      <c r="W92" s="484"/>
      <c r="X92" s="482"/>
      <c r="Y92" s="483"/>
      <c r="Z92" s="483"/>
      <c r="AA92" s="482"/>
      <c r="AB92" s="485"/>
      <c r="AC92" s="485"/>
      <c r="AD92" s="485"/>
      <c r="AE92" s="485"/>
      <c r="AF92" s="485"/>
      <c r="AG92" s="485"/>
      <c r="AH92" s="485"/>
      <c r="AI92" s="485"/>
      <c r="AJ92" s="485"/>
      <c r="AK92" s="485"/>
      <c r="AL92" s="485"/>
      <c r="AM92" s="485"/>
      <c r="AN92" s="485"/>
      <c r="AO92" s="485"/>
      <c r="AP92" s="485"/>
      <c r="AQ92" s="485"/>
      <c r="AR92" s="485"/>
      <c r="AS92" s="485"/>
      <c r="AT92" s="485"/>
      <c r="AU92" s="485"/>
      <c r="AV92" s="485"/>
      <c r="AW92" s="485"/>
      <c r="AX92" s="485"/>
      <c r="AY92" s="485"/>
      <c r="AZ92" s="485"/>
      <c r="BA92" s="485"/>
      <c r="BB92" s="485"/>
      <c r="BC92" s="485"/>
      <c r="BD92" s="485"/>
      <c r="BE92" s="485"/>
      <c r="BF92" s="485"/>
      <c r="BG92" s="485"/>
      <c r="BH92" s="485"/>
      <c r="BI92" s="485"/>
      <c r="BJ92" s="485"/>
      <c r="BK92" s="485"/>
      <c r="BL92" s="485"/>
      <c r="BM92" s="485"/>
      <c r="BN92" s="485"/>
      <c r="BO92" s="485"/>
      <c r="BP92" s="485"/>
      <c r="BQ92" s="485"/>
      <c r="BR92" s="485"/>
      <c r="BS92" s="485"/>
      <c r="BT92" s="485"/>
      <c r="BU92" s="485"/>
      <c r="BV92" s="485"/>
      <c r="BW92" s="485"/>
      <c r="BX92" s="485"/>
      <c r="BY92" s="485"/>
      <c r="BZ92" s="485"/>
      <c r="CA92" s="485"/>
      <c r="CB92" s="485"/>
      <c r="CC92" s="485"/>
      <c r="CD92" s="485"/>
      <c r="CE92" s="485"/>
      <c r="CF92" s="485"/>
      <c r="CG92" s="485"/>
      <c r="CH92" s="485"/>
      <c r="CI92" s="485"/>
      <c r="CJ92" s="485"/>
      <c r="CK92" s="485"/>
      <c r="CL92" s="485"/>
      <c r="CM92" s="485"/>
      <c r="CN92" s="485"/>
      <c r="CO92" s="485"/>
      <c r="CP92" s="485"/>
      <c r="CQ92" s="485"/>
      <c r="CR92" s="485"/>
      <c r="CS92" s="485"/>
      <c r="CT92" s="485"/>
      <c r="CU92" s="485"/>
      <c r="CV92" s="485"/>
      <c r="CW92" s="485"/>
      <c r="CX92" s="485"/>
      <c r="CY92" s="485"/>
      <c r="CZ92" s="485"/>
      <c r="DA92" s="485"/>
      <c r="DB92" s="485"/>
      <c r="DC92" s="485"/>
      <c r="DD92" s="485"/>
      <c r="DE92" s="485"/>
      <c r="DF92" s="485"/>
      <c r="DG92" s="485"/>
      <c r="DH92" s="485"/>
      <c r="DI92" s="485"/>
      <c r="DJ92" s="485"/>
      <c r="DK92" s="485"/>
      <c r="DL92" s="485"/>
      <c r="DM92" s="485"/>
      <c r="DN92" s="485"/>
      <c r="DO92" s="485"/>
      <c r="DP92" s="485"/>
      <c r="DQ92" s="485"/>
      <c r="DR92" s="485"/>
      <c r="DS92" s="485"/>
      <c r="DT92" s="485"/>
      <c r="DU92" s="485"/>
      <c r="DV92" s="485"/>
      <c r="DW92" s="485"/>
      <c r="DX92" s="485"/>
      <c r="DY92" s="485"/>
      <c r="DZ92" s="485"/>
      <c r="EA92" s="485"/>
      <c r="EB92" s="485"/>
      <c r="EC92" s="485"/>
      <c r="ED92" s="485"/>
      <c r="EE92" s="485"/>
      <c r="EF92" s="485"/>
      <c r="EG92" s="485"/>
      <c r="EH92" s="485"/>
      <c r="EI92" s="485"/>
      <c r="EJ92" s="485"/>
      <c r="EK92" s="485"/>
      <c r="EL92" s="485"/>
      <c r="EM92" s="485"/>
      <c r="EN92" s="485"/>
      <c r="EO92" s="485"/>
      <c r="EP92" s="485"/>
      <c r="EQ92" s="485"/>
      <c r="ER92" s="485"/>
      <c r="ES92" s="485"/>
      <c r="ET92" s="485"/>
      <c r="EU92" s="485"/>
      <c r="EV92" s="485"/>
      <c r="EW92" s="485"/>
      <c r="EX92" s="485"/>
      <c r="EY92" s="485"/>
      <c r="EZ92" s="485"/>
      <c r="FA92" s="485"/>
      <c r="FB92" s="485"/>
      <c r="FC92" s="485"/>
      <c r="FD92" s="485"/>
      <c r="FE92" s="485"/>
      <c r="FF92" s="485"/>
      <c r="FG92" s="485"/>
      <c r="FH92" s="485"/>
      <c r="FI92" s="485"/>
      <c r="FJ92" s="485"/>
      <c r="FK92" s="485"/>
      <c r="FL92" s="485"/>
      <c r="FM92" s="485"/>
      <c r="FN92" s="485"/>
      <c r="FO92" s="485"/>
      <c r="FP92" s="485"/>
      <c r="FQ92" s="485"/>
      <c r="FR92" s="485"/>
      <c r="FS92" s="485"/>
      <c r="FT92" s="485"/>
      <c r="FU92" s="485"/>
      <c r="FV92" s="485"/>
      <c r="FW92" s="485"/>
      <c r="FX92" s="485"/>
      <c r="FY92" s="485"/>
      <c r="FZ92" s="485"/>
      <c r="GA92" s="485"/>
      <c r="GB92" s="485"/>
      <c r="GC92" s="485"/>
      <c r="GD92" s="485"/>
      <c r="GE92" s="485"/>
      <c r="GF92" s="485"/>
      <c r="GG92" s="485"/>
      <c r="GH92" s="485"/>
      <c r="GI92" s="485"/>
      <c r="GJ92" s="485"/>
      <c r="GK92" s="485"/>
      <c r="GL92" s="485"/>
      <c r="GM92" s="485"/>
      <c r="GN92" s="485"/>
      <c r="GO92" s="485"/>
      <c r="GP92" s="485"/>
      <c r="GQ92" s="485"/>
      <c r="GR92" s="485"/>
      <c r="GS92" s="485"/>
      <c r="GT92" s="485"/>
      <c r="GU92" s="485"/>
      <c r="GV92" s="485"/>
      <c r="GW92" s="485"/>
      <c r="GX92" s="485"/>
      <c r="GY92" s="485"/>
      <c r="GZ92" s="485"/>
      <c r="HA92" s="485"/>
      <c r="HB92" s="485"/>
      <c r="HC92" s="485"/>
      <c r="HD92" s="485"/>
      <c r="HE92" s="485"/>
      <c r="HF92" s="485"/>
      <c r="HG92" s="485"/>
      <c r="HH92" s="485"/>
      <c r="HI92" s="485"/>
      <c r="HJ92" s="485"/>
      <c r="HK92" s="485"/>
      <c r="HL92" s="485"/>
      <c r="HM92" s="485"/>
      <c r="HN92" s="485"/>
      <c r="HO92" s="485"/>
      <c r="HP92" s="485"/>
      <c r="HQ92" s="485"/>
      <c r="HR92" s="485"/>
      <c r="HS92" s="485"/>
      <c r="HT92" s="485"/>
      <c r="HU92" s="485"/>
      <c r="HV92" s="485"/>
      <c r="HW92" s="485"/>
      <c r="HX92" s="485"/>
      <c r="HY92" s="485"/>
      <c r="HZ92" s="485"/>
      <c r="IA92" s="485"/>
      <c r="IB92" s="485"/>
      <c r="IC92" s="485"/>
      <c r="ID92" s="485"/>
      <c r="IE92" s="485"/>
      <c r="IF92" s="485"/>
      <c r="IG92" s="485"/>
      <c r="IH92" s="485"/>
      <c r="II92" s="485"/>
      <c r="IJ92" s="485"/>
      <c r="IK92" s="485"/>
      <c r="IL92" s="485"/>
      <c r="IM92" s="485"/>
      <c r="IN92" s="485"/>
      <c r="IO92" s="485"/>
      <c r="IP92" s="485"/>
      <c r="IQ92" s="485"/>
      <c r="IR92" s="485"/>
      <c r="IS92" s="485"/>
      <c r="IT92" s="485"/>
      <c r="IU92" s="485"/>
      <c r="IV92" s="485"/>
      <c r="IW92" s="485"/>
      <c r="IX92" s="485"/>
      <c r="IY92" s="485"/>
      <c r="IZ92" s="485"/>
      <c r="JA92" s="485"/>
    </row>
  </sheetData>
  <sheetProtection selectLockedCells="1"/>
  <mergeCells count="39">
    <mergeCell ref="A3:H3"/>
    <mergeCell ref="A6:A9"/>
    <mergeCell ref="B6:D6"/>
    <mergeCell ref="E6:G6"/>
    <mergeCell ref="K6:M6"/>
    <mergeCell ref="B7:D7"/>
    <mergeCell ref="E7:G7"/>
    <mergeCell ref="K7:M7"/>
    <mergeCell ref="B8:B9"/>
    <mergeCell ref="E8:E9"/>
    <mergeCell ref="H8:H9"/>
    <mergeCell ref="K8:K9"/>
    <mergeCell ref="I6:J6"/>
    <mergeCell ref="A15:H15"/>
    <mergeCell ref="J15:Q15"/>
    <mergeCell ref="Q6:Q9"/>
    <mergeCell ref="N7:P7"/>
    <mergeCell ref="N8:N9"/>
    <mergeCell ref="I16:J16"/>
    <mergeCell ref="I17:J17"/>
    <mergeCell ref="I7:J7"/>
    <mergeCell ref="I3:Q3"/>
    <mergeCell ref="N6:P6"/>
    <mergeCell ref="A25:H25"/>
    <mergeCell ref="N17:P17"/>
    <mergeCell ref="Q17:Q18"/>
    <mergeCell ref="B18:B19"/>
    <mergeCell ref="E18:E19"/>
    <mergeCell ref="H18:H19"/>
    <mergeCell ref="K18:K19"/>
    <mergeCell ref="N18:N19"/>
    <mergeCell ref="A16:A19"/>
    <mergeCell ref="B16:D16"/>
    <mergeCell ref="E16:G16"/>
    <mergeCell ref="K16:M16"/>
    <mergeCell ref="N16:P16"/>
    <mergeCell ref="B17:D17"/>
    <mergeCell ref="E17:G17"/>
    <mergeCell ref="K17:M17"/>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colBreaks count="1" manualBreakCount="1">
    <brk id="8"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view="pageBreakPreview" topLeftCell="A4" zoomScaleNormal="100" zoomScaleSheetLayoutView="100" workbookViewId="0">
      <selection activeCell="M40" sqref="M40"/>
    </sheetView>
  </sheetViews>
  <sheetFormatPr defaultRowHeight="12"/>
  <cols>
    <col min="1" max="1" width="8.625" style="453" customWidth="1"/>
    <col min="2" max="2" width="13.375" style="454" customWidth="1"/>
    <col min="3" max="5" width="10.125" style="455" customWidth="1"/>
    <col min="6" max="6" width="9.875" style="456" customWidth="1"/>
    <col min="7" max="8" width="10.125" style="456" customWidth="1"/>
    <col min="9" max="9" width="9.25" style="453" hidden="1" customWidth="1"/>
    <col min="10" max="10" width="9.125" style="453" bestFit="1" customWidth="1"/>
    <col min="11" max="11" width="9.25" style="453" bestFit="1" customWidth="1"/>
    <col min="12" max="16384" width="9" style="453"/>
  </cols>
  <sheetData>
    <row r="1" spans="1:11" s="651" customFormat="1" ht="14.1" customHeight="1">
      <c r="A1" s="592" t="s">
        <v>807</v>
      </c>
      <c r="B1" s="646"/>
      <c r="C1" s="647"/>
      <c r="D1" s="647"/>
      <c r="E1" s="647"/>
      <c r="F1" s="648"/>
      <c r="G1" s="648"/>
      <c r="H1" s="648"/>
    </row>
    <row r="2" spans="1:11" s="430" customFormat="1" ht="15" customHeight="1">
      <c r="A2" s="423"/>
      <c r="B2" s="420"/>
      <c r="C2" s="421"/>
      <c r="D2" s="421"/>
      <c r="E2" s="421"/>
      <c r="F2" s="422"/>
      <c r="G2" s="422"/>
      <c r="H2" s="422"/>
    </row>
    <row r="3" spans="1:11" s="431" customFormat="1" ht="20.100000000000001" customHeight="1">
      <c r="A3" s="1182" t="s">
        <v>305</v>
      </c>
      <c r="B3" s="1182"/>
      <c r="C3" s="1182"/>
      <c r="D3" s="1182"/>
      <c r="E3" s="1182"/>
      <c r="F3" s="1182"/>
      <c r="G3" s="1182"/>
      <c r="H3" s="1182"/>
    </row>
    <row r="4" spans="1:11" s="432" customFormat="1" ht="24" customHeight="1">
      <c r="A4" s="1183" t="s">
        <v>978</v>
      </c>
      <c r="B4" s="1183"/>
      <c r="C4" s="1183"/>
      <c r="D4" s="1183"/>
      <c r="E4" s="1183"/>
      <c r="F4" s="1183"/>
      <c r="G4" s="1183"/>
      <c r="H4" s="1183"/>
    </row>
    <row r="5" spans="1:11" s="432" customFormat="1" ht="14.25" customHeight="1" thickBot="1">
      <c r="A5" s="433" t="s">
        <v>80</v>
      </c>
      <c r="B5" s="431"/>
      <c r="C5" s="434"/>
      <c r="D5" s="434"/>
      <c r="E5" s="434"/>
      <c r="F5" s="435"/>
      <c r="G5" s="435"/>
      <c r="H5" s="436" t="s">
        <v>81</v>
      </c>
    </row>
    <row r="6" spans="1:11" s="432" customFormat="1" ht="13.5" customHeight="1">
      <c r="A6" s="1184" t="s">
        <v>79</v>
      </c>
      <c r="B6" s="1185"/>
      <c r="C6" s="1190" t="s">
        <v>306</v>
      </c>
      <c r="D6" s="1193" t="s">
        <v>758</v>
      </c>
      <c r="E6" s="1193" t="s">
        <v>759</v>
      </c>
      <c r="F6" s="1196" t="s">
        <v>600</v>
      </c>
      <c r="G6" s="1196"/>
      <c r="H6" s="1197"/>
    </row>
    <row r="7" spans="1:11" s="432" customFormat="1" ht="15" customHeight="1">
      <c r="A7" s="1186"/>
      <c r="B7" s="1187"/>
      <c r="C7" s="1191"/>
      <c r="D7" s="1194"/>
      <c r="E7" s="1194"/>
      <c r="F7" s="1198"/>
      <c r="G7" s="1199"/>
      <c r="H7" s="1200"/>
    </row>
    <row r="8" spans="1:11" s="437" customFormat="1" ht="18.600000000000001" customHeight="1">
      <c r="A8" s="1186"/>
      <c r="B8" s="1187"/>
      <c r="C8" s="1191"/>
      <c r="D8" s="1194"/>
      <c r="E8" s="1194"/>
      <c r="F8" s="1201"/>
      <c r="G8" s="1203" t="s">
        <v>307</v>
      </c>
      <c r="H8" s="1204" t="s">
        <v>308</v>
      </c>
    </row>
    <row r="9" spans="1:11" s="437" customFormat="1" ht="18.600000000000001" customHeight="1">
      <c r="A9" s="1188"/>
      <c r="B9" s="1189"/>
      <c r="C9" s="1192"/>
      <c r="D9" s="1195"/>
      <c r="E9" s="1195"/>
      <c r="F9" s="1202"/>
      <c r="G9" s="1202"/>
      <c r="H9" s="1205"/>
    </row>
    <row r="10" spans="1:11" s="431" customFormat="1" ht="18.600000000000001" customHeight="1">
      <c r="A10" s="1108" t="s">
        <v>481</v>
      </c>
      <c r="B10" s="1109"/>
      <c r="C10" s="13">
        <v>277649</v>
      </c>
      <c r="D10" s="13">
        <v>135800</v>
      </c>
      <c r="E10" s="13">
        <v>141855</v>
      </c>
      <c r="F10" s="41">
        <v>144.171084675179</v>
      </c>
      <c r="G10" s="41">
        <v>70.515050653484465</v>
      </c>
      <c r="H10" s="41">
        <v>73.659149561487794</v>
      </c>
      <c r="I10" s="431">
        <v>192583</v>
      </c>
      <c r="J10" s="861"/>
      <c r="K10" s="861"/>
    </row>
    <row r="11" spans="1:11" s="431" customFormat="1" ht="18.600000000000001" customHeight="1">
      <c r="A11" s="1108" t="s">
        <v>482</v>
      </c>
      <c r="B11" s="1109"/>
      <c r="C11" s="13">
        <v>274487</v>
      </c>
      <c r="D11" s="13">
        <v>126819</v>
      </c>
      <c r="E11" s="13">
        <v>147670</v>
      </c>
      <c r="F11" s="41">
        <v>148.65902665699028</v>
      </c>
      <c r="G11" s="41">
        <v>68.683723096586917</v>
      </c>
      <c r="H11" s="41">
        <v>79.976386737578665</v>
      </c>
      <c r="I11" s="431">
        <v>184642</v>
      </c>
      <c r="J11" s="861"/>
      <c r="K11" s="861"/>
    </row>
    <row r="12" spans="1:11" s="431" customFormat="1" ht="18.600000000000001" customHeight="1">
      <c r="A12" s="1108" t="s">
        <v>502</v>
      </c>
      <c r="B12" s="1109"/>
      <c r="C12" s="13">
        <v>268461</v>
      </c>
      <c r="D12" s="13">
        <v>125846</v>
      </c>
      <c r="E12" s="13">
        <v>142615</v>
      </c>
      <c r="F12" s="41">
        <v>148.26611143941193</v>
      </c>
      <c r="G12" s="41">
        <v>69.502449369570385</v>
      </c>
      <c r="H12" s="41">
        <v>78.763662069841558</v>
      </c>
      <c r="I12" s="431">
        <v>181067</v>
      </c>
      <c r="J12" s="861"/>
      <c r="K12" s="861"/>
    </row>
    <row r="13" spans="1:11" s="431" customFormat="1" ht="18.600000000000001" customHeight="1">
      <c r="A13" s="1108">
        <v>2017</v>
      </c>
      <c r="B13" s="1109"/>
      <c r="C13" s="13">
        <v>265665</v>
      </c>
      <c r="D13" s="13">
        <v>121350</v>
      </c>
      <c r="E13" s="13">
        <v>144315</v>
      </c>
      <c r="F13" s="41">
        <v>143.88113213678361</v>
      </c>
      <c r="G13" s="41">
        <v>65.721775110754862</v>
      </c>
      <c r="H13" s="41">
        <v>78.159357026028758</v>
      </c>
      <c r="I13" s="431">
        <v>179321</v>
      </c>
      <c r="J13" s="861"/>
      <c r="K13" s="861"/>
    </row>
    <row r="14" spans="1:11" s="431" customFormat="1" ht="18.600000000000001" customHeight="1">
      <c r="A14" s="1206">
        <v>2018</v>
      </c>
      <c r="B14" s="1207"/>
      <c r="C14" s="15">
        <v>262049</v>
      </c>
      <c r="D14" s="15">
        <v>118813</v>
      </c>
      <c r="E14" s="15">
        <v>143236</v>
      </c>
      <c r="F14" s="417">
        <f>SUM(G14+H14)</f>
        <v>148.56648808005218</v>
      </c>
      <c r="G14" s="417">
        <f>D14/I14*100</f>
        <v>67.360036284264538</v>
      </c>
      <c r="H14" s="417">
        <f>E14/I14*100</f>
        <v>81.206451795787629</v>
      </c>
      <c r="I14" s="862">
        <v>176385</v>
      </c>
      <c r="J14" s="861"/>
      <c r="K14" s="861"/>
    </row>
    <row r="15" spans="1:11" s="431" customFormat="1" ht="15.95" customHeight="1">
      <c r="B15" s="703"/>
      <c r="C15" s="13"/>
      <c r="D15" s="13"/>
      <c r="E15" s="13"/>
      <c r="F15" s="417"/>
      <c r="G15" s="41"/>
      <c r="H15" s="41"/>
    </row>
    <row r="16" spans="1:11" s="431" customFormat="1" ht="17.45" customHeight="1">
      <c r="A16" s="712" t="s">
        <v>113</v>
      </c>
      <c r="B16" s="55" t="s">
        <v>114</v>
      </c>
      <c r="C16" s="519">
        <v>13184</v>
      </c>
      <c r="D16" s="772">
        <v>7944</v>
      </c>
      <c r="E16" s="772">
        <v>5240</v>
      </c>
      <c r="F16" s="41">
        <f>SUM(G16+H16)</f>
        <v>111.8710224862113</v>
      </c>
      <c r="G16" s="41">
        <f>D16/I16*100</f>
        <v>67.40772168010183</v>
      </c>
      <c r="H16" s="41">
        <f>E16/I16*100</f>
        <v>44.463300806109466</v>
      </c>
      <c r="I16" s="431">
        <v>11785</v>
      </c>
    </row>
    <row r="17" spans="1:9" s="431" customFormat="1" ht="17.45" customHeight="1">
      <c r="A17" s="712" t="s">
        <v>115</v>
      </c>
      <c r="B17" s="55" t="s">
        <v>116</v>
      </c>
      <c r="C17" s="519">
        <v>19384</v>
      </c>
      <c r="D17" s="772">
        <v>13681</v>
      </c>
      <c r="E17" s="772">
        <v>5703</v>
      </c>
      <c r="F17" s="41">
        <f t="shared" ref="F17:F38" si="0">SUM(G17+H17)</f>
        <v>118.06553782433915</v>
      </c>
      <c r="G17" s="41">
        <f>D17/I17*100</f>
        <v>83.329272749421364</v>
      </c>
      <c r="H17" s="41">
        <f t="shared" ref="H17:H38" si="1">E17/I17*100</f>
        <v>34.736265074917775</v>
      </c>
      <c r="I17" s="431">
        <v>16418</v>
      </c>
    </row>
    <row r="18" spans="1:9" s="431" customFormat="1" ht="17.45" customHeight="1">
      <c r="A18" s="712" t="s">
        <v>117</v>
      </c>
      <c r="B18" s="55" t="s">
        <v>118</v>
      </c>
      <c r="C18" s="519">
        <v>14900</v>
      </c>
      <c r="D18" s="772">
        <v>5519</v>
      </c>
      <c r="E18" s="772">
        <v>9381</v>
      </c>
      <c r="F18" s="41">
        <f t="shared" si="0"/>
        <v>113.50651329321245</v>
      </c>
      <c r="G18" s="41">
        <f t="shared" ref="G18:G38" si="2">D18/I18*100</f>
        <v>42.043117239277819</v>
      </c>
      <c r="H18" s="41">
        <f t="shared" si="1"/>
        <v>71.46339605393463</v>
      </c>
      <c r="I18" s="431">
        <v>13127</v>
      </c>
    </row>
    <row r="19" spans="1:9" s="431" customFormat="1" ht="17.45" customHeight="1">
      <c r="A19" s="712" t="s">
        <v>119</v>
      </c>
      <c r="B19" s="55" t="s">
        <v>120</v>
      </c>
      <c r="C19" s="519">
        <v>19608</v>
      </c>
      <c r="D19" s="772">
        <v>6308</v>
      </c>
      <c r="E19" s="772">
        <v>13300</v>
      </c>
      <c r="F19" s="41">
        <f t="shared" si="0"/>
        <v>149.3601462522852</v>
      </c>
      <c r="G19" s="41">
        <f t="shared" si="2"/>
        <v>48.049969530773915</v>
      </c>
      <c r="H19" s="41">
        <f t="shared" si="1"/>
        <v>101.31017672151128</v>
      </c>
      <c r="I19" s="431">
        <v>13128</v>
      </c>
    </row>
    <row r="20" spans="1:9" s="431" customFormat="1" ht="17.45" customHeight="1">
      <c r="A20" s="712" t="s">
        <v>121</v>
      </c>
      <c r="B20" s="55" t="s">
        <v>122</v>
      </c>
      <c r="C20" s="519">
        <v>11183</v>
      </c>
      <c r="D20" s="772">
        <v>8484</v>
      </c>
      <c r="E20" s="772">
        <v>2699</v>
      </c>
      <c r="F20" s="41">
        <f t="shared" si="0"/>
        <v>123.22865013774106</v>
      </c>
      <c r="G20" s="41">
        <f t="shared" si="2"/>
        <v>93.487603305785129</v>
      </c>
      <c r="H20" s="41">
        <f t="shared" si="1"/>
        <v>29.741046831955924</v>
      </c>
      <c r="I20" s="431">
        <v>9075</v>
      </c>
    </row>
    <row r="21" spans="1:9" s="431" customFormat="1" ht="17.45" customHeight="1">
      <c r="A21" s="712" t="s">
        <v>123</v>
      </c>
      <c r="B21" s="55" t="s">
        <v>124</v>
      </c>
      <c r="C21" s="519">
        <v>13428</v>
      </c>
      <c r="D21" s="772">
        <v>4494</v>
      </c>
      <c r="E21" s="772">
        <v>8933</v>
      </c>
      <c r="F21" s="41">
        <f t="shared" si="0"/>
        <v>171.54720838124442</v>
      </c>
      <c r="G21" s="41">
        <f t="shared" si="2"/>
        <v>57.416634725948633</v>
      </c>
      <c r="H21" s="41">
        <f t="shared" si="1"/>
        <v>114.13057365529578</v>
      </c>
      <c r="I21" s="431">
        <v>7827</v>
      </c>
    </row>
    <row r="22" spans="1:9" s="431" customFormat="1" ht="17.45" customHeight="1">
      <c r="A22" s="712" t="s">
        <v>125</v>
      </c>
      <c r="B22" s="55" t="s">
        <v>126</v>
      </c>
      <c r="C22" s="519">
        <v>13686</v>
      </c>
      <c r="D22" s="772">
        <v>4188</v>
      </c>
      <c r="E22" s="772">
        <v>9498</v>
      </c>
      <c r="F22" s="41">
        <f t="shared" si="0"/>
        <v>133.46986541837333</v>
      </c>
      <c r="G22" s="41">
        <f t="shared" si="2"/>
        <v>40.842598010532477</v>
      </c>
      <c r="H22" s="41">
        <f t="shared" si="1"/>
        <v>92.627267407840847</v>
      </c>
      <c r="I22" s="431">
        <v>10254</v>
      </c>
    </row>
    <row r="23" spans="1:9" s="431" customFormat="1" ht="17.45" customHeight="1">
      <c r="A23" s="712" t="s">
        <v>127</v>
      </c>
      <c r="B23" s="55" t="s">
        <v>128</v>
      </c>
      <c r="C23" s="519">
        <v>25315</v>
      </c>
      <c r="D23" s="772">
        <v>13148</v>
      </c>
      <c r="E23" s="772">
        <v>12167</v>
      </c>
      <c r="F23" s="41">
        <f t="shared" si="0"/>
        <v>182.31904933381344</v>
      </c>
      <c r="G23" s="41">
        <f t="shared" si="2"/>
        <v>94.692113791861715</v>
      </c>
      <c r="H23" s="41">
        <f t="shared" si="1"/>
        <v>87.626935541951738</v>
      </c>
      <c r="I23" s="431">
        <v>13885</v>
      </c>
    </row>
    <row r="24" spans="1:9" s="431" customFormat="1" ht="17.45" customHeight="1">
      <c r="A24" s="712" t="s">
        <v>129</v>
      </c>
      <c r="B24" s="55" t="s">
        <v>130</v>
      </c>
      <c r="C24" s="519">
        <v>10937</v>
      </c>
      <c r="D24" s="772">
        <v>4598</v>
      </c>
      <c r="E24" s="772">
        <v>6339</v>
      </c>
      <c r="F24" s="41">
        <f t="shared" si="0"/>
        <v>160.79094384004702</v>
      </c>
      <c r="G24" s="41">
        <f t="shared" si="2"/>
        <v>67.597765363128488</v>
      </c>
      <c r="H24" s="41">
        <f t="shared" si="1"/>
        <v>93.193178476918547</v>
      </c>
      <c r="I24" s="431">
        <v>6802</v>
      </c>
    </row>
    <row r="25" spans="1:9" s="431" customFormat="1" ht="17.45" customHeight="1">
      <c r="A25" s="712" t="s">
        <v>131</v>
      </c>
      <c r="B25" s="55" t="s">
        <v>132</v>
      </c>
      <c r="C25" s="519">
        <v>9563</v>
      </c>
      <c r="D25" s="772">
        <v>932</v>
      </c>
      <c r="E25" s="772">
        <v>8631</v>
      </c>
      <c r="F25" s="41">
        <f t="shared" si="0"/>
        <v>133.39377876970289</v>
      </c>
      <c r="G25" s="41">
        <f t="shared" si="2"/>
        <v>13.000418468405636</v>
      </c>
      <c r="H25" s="41">
        <f t="shared" si="1"/>
        <v>120.39336030129726</v>
      </c>
      <c r="I25" s="431">
        <v>7169</v>
      </c>
    </row>
    <row r="26" spans="1:9" s="431" customFormat="1" ht="17.45" customHeight="1">
      <c r="A26" s="712" t="s">
        <v>133</v>
      </c>
      <c r="B26" s="55" t="s">
        <v>134</v>
      </c>
      <c r="C26" s="519">
        <v>7073</v>
      </c>
      <c r="D26" s="772">
        <v>2845</v>
      </c>
      <c r="E26" s="772">
        <v>4228</v>
      </c>
      <c r="F26" s="41">
        <f t="shared" si="0"/>
        <v>170.598166907863</v>
      </c>
      <c r="G26" s="41">
        <f t="shared" si="2"/>
        <v>68.620356970574051</v>
      </c>
      <c r="H26" s="41">
        <f t="shared" si="1"/>
        <v>101.97780993728895</v>
      </c>
      <c r="I26" s="431">
        <v>4146</v>
      </c>
    </row>
    <row r="27" spans="1:9" s="431" customFormat="1" ht="17.45" customHeight="1">
      <c r="A27" s="712" t="s">
        <v>135</v>
      </c>
      <c r="B27" s="55" t="s">
        <v>136</v>
      </c>
      <c r="C27" s="519">
        <v>19904</v>
      </c>
      <c r="D27" s="772">
        <v>9997</v>
      </c>
      <c r="E27" s="772">
        <v>9907</v>
      </c>
      <c r="F27" s="41">
        <f t="shared" si="0"/>
        <v>198.6228919269534</v>
      </c>
      <c r="G27" s="41">
        <f t="shared" si="2"/>
        <v>99.760502943817983</v>
      </c>
      <c r="H27" s="41">
        <f t="shared" si="1"/>
        <v>98.862388983135418</v>
      </c>
      <c r="I27" s="431">
        <v>10021</v>
      </c>
    </row>
    <row r="28" spans="1:9" s="431" customFormat="1" ht="17.45" customHeight="1">
      <c r="A28" s="712" t="s">
        <v>137</v>
      </c>
      <c r="B28" s="55" t="s">
        <v>138</v>
      </c>
      <c r="C28" s="519">
        <v>7575</v>
      </c>
      <c r="D28" s="772">
        <v>1253</v>
      </c>
      <c r="E28" s="772">
        <v>6323</v>
      </c>
      <c r="F28" s="41">
        <f t="shared" si="0"/>
        <v>150.97648465524114</v>
      </c>
      <c r="G28" s="41">
        <f t="shared" si="2"/>
        <v>24.970107612594656</v>
      </c>
      <c r="H28" s="41">
        <f t="shared" si="1"/>
        <v>126.00637704264648</v>
      </c>
      <c r="I28" s="431">
        <v>5018</v>
      </c>
    </row>
    <row r="29" spans="1:9" s="431" customFormat="1" ht="17.45" customHeight="1">
      <c r="A29" s="712" t="s">
        <v>139</v>
      </c>
      <c r="B29" s="55" t="s">
        <v>140</v>
      </c>
      <c r="C29" s="519">
        <v>6141</v>
      </c>
      <c r="D29" s="772">
        <v>1340</v>
      </c>
      <c r="E29" s="772">
        <v>4800</v>
      </c>
      <c r="F29" s="41">
        <f t="shared" si="0"/>
        <v>199.93487463366981</v>
      </c>
      <c r="G29" s="41">
        <f t="shared" si="2"/>
        <v>43.633995441224357</v>
      </c>
      <c r="H29" s="41">
        <f t="shared" si="1"/>
        <v>156.30087919244545</v>
      </c>
      <c r="I29" s="431">
        <v>3071</v>
      </c>
    </row>
    <row r="30" spans="1:9" s="431" customFormat="1" ht="17.45" customHeight="1">
      <c r="A30" s="712" t="s">
        <v>141</v>
      </c>
      <c r="B30" s="55" t="s">
        <v>142</v>
      </c>
      <c r="C30" s="519">
        <v>5665</v>
      </c>
      <c r="D30" s="772">
        <v>2958</v>
      </c>
      <c r="E30" s="772">
        <v>2707</v>
      </c>
      <c r="F30" s="41">
        <f t="shared" si="0"/>
        <v>123.90638670166229</v>
      </c>
      <c r="G30" s="41">
        <f t="shared" si="2"/>
        <v>64.69816272965879</v>
      </c>
      <c r="H30" s="41">
        <f t="shared" si="1"/>
        <v>59.208223972003502</v>
      </c>
      <c r="I30" s="431">
        <v>4572</v>
      </c>
    </row>
    <row r="31" spans="1:9" s="431" customFormat="1" ht="17.45" customHeight="1">
      <c r="A31" s="712" t="s">
        <v>143</v>
      </c>
      <c r="B31" s="55" t="s">
        <v>144</v>
      </c>
      <c r="C31" s="519">
        <v>9915</v>
      </c>
      <c r="D31" s="772">
        <v>2735</v>
      </c>
      <c r="E31" s="772">
        <v>7180</v>
      </c>
      <c r="F31" s="41">
        <f t="shared" si="0"/>
        <v>133.31988705123035</v>
      </c>
      <c r="G31" s="41">
        <f t="shared" si="2"/>
        <v>36.775581551700952</v>
      </c>
      <c r="H31" s="41">
        <f t="shared" si="1"/>
        <v>96.544305499529386</v>
      </c>
      <c r="I31" s="431">
        <v>7437</v>
      </c>
    </row>
    <row r="32" spans="1:9" s="431" customFormat="1" ht="17.45" customHeight="1">
      <c r="A32" s="712" t="s">
        <v>145</v>
      </c>
      <c r="B32" s="55" t="s">
        <v>146</v>
      </c>
      <c r="C32" s="519">
        <v>5713</v>
      </c>
      <c r="D32" s="772">
        <v>4358</v>
      </c>
      <c r="E32" s="772">
        <v>1355</v>
      </c>
      <c r="F32" s="41">
        <f t="shared" si="0"/>
        <v>160.79369546861807</v>
      </c>
      <c r="G32" s="41">
        <f t="shared" si="2"/>
        <v>122.65690965381368</v>
      </c>
      <c r="H32" s="41">
        <f t="shared" si="1"/>
        <v>38.136785814804391</v>
      </c>
      <c r="I32" s="431">
        <v>3553</v>
      </c>
    </row>
    <row r="33" spans="1:11" s="431" customFormat="1" ht="17.45" customHeight="1">
      <c r="A33" s="712" t="s">
        <v>147</v>
      </c>
      <c r="B33" s="55" t="s">
        <v>148</v>
      </c>
      <c r="C33" s="519">
        <v>8327</v>
      </c>
      <c r="D33" s="772">
        <v>5856</v>
      </c>
      <c r="E33" s="772">
        <v>2470</v>
      </c>
      <c r="F33" s="41">
        <f t="shared" si="0"/>
        <v>134.31198580416196</v>
      </c>
      <c r="G33" s="41">
        <f t="shared" si="2"/>
        <v>94.466849491853523</v>
      </c>
      <c r="H33" s="41">
        <f t="shared" si="1"/>
        <v>39.845136312308441</v>
      </c>
      <c r="I33" s="431">
        <v>6199</v>
      </c>
    </row>
    <row r="34" spans="1:11" s="431" customFormat="1" ht="17.45" customHeight="1">
      <c r="A34" s="712" t="s">
        <v>149</v>
      </c>
      <c r="B34" s="55" t="s">
        <v>150</v>
      </c>
      <c r="C34" s="519">
        <v>5771</v>
      </c>
      <c r="D34" s="772">
        <v>2703</v>
      </c>
      <c r="E34" s="772">
        <v>3068</v>
      </c>
      <c r="F34" s="41">
        <f t="shared" si="0"/>
        <v>124.00085947571981</v>
      </c>
      <c r="G34" s="41">
        <f t="shared" si="2"/>
        <v>58.079071766222597</v>
      </c>
      <c r="H34" s="41">
        <f t="shared" si="1"/>
        <v>65.92178770949721</v>
      </c>
      <c r="I34" s="431">
        <v>4654</v>
      </c>
    </row>
    <row r="35" spans="1:11" s="431" customFormat="1" ht="17.45" customHeight="1">
      <c r="A35" s="712" t="s">
        <v>151</v>
      </c>
      <c r="B35" s="55" t="s">
        <v>152</v>
      </c>
      <c r="C35" s="519">
        <v>17261</v>
      </c>
      <c r="D35" s="772">
        <v>9684</v>
      </c>
      <c r="E35" s="772">
        <v>7576</v>
      </c>
      <c r="F35" s="41">
        <f t="shared" si="0"/>
        <v>219.56494084722047</v>
      </c>
      <c r="G35" s="41">
        <f t="shared" si="2"/>
        <v>123.19043378705</v>
      </c>
      <c r="H35" s="41">
        <f t="shared" si="1"/>
        <v>96.374507060170473</v>
      </c>
      <c r="I35" s="431">
        <v>7861</v>
      </c>
    </row>
    <row r="36" spans="1:11" s="431" customFormat="1" ht="17.45" customHeight="1">
      <c r="A36" s="712" t="s">
        <v>153</v>
      </c>
      <c r="B36" s="55" t="s">
        <v>154</v>
      </c>
      <c r="C36" s="519">
        <v>11613</v>
      </c>
      <c r="D36" s="772">
        <v>2812</v>
      </c>
      <c r="E36" s="772">
        <v>8801</v>
      </c>
      <c r="F36" s="41">
        <f t="shared" si="0"/>
        <v>206.93157519600857</v>
      </c>
      <c r="G36" s="41">
        <f t="shared" si="2"/>
        <v>50.106913756236636</v>
      </c>
      <c r="H36" s="41">
        <f t="shared" si="1"/>
        <v>156.82466143977192</v>
      </c>
      <c r="I36" s="431">
        <v>5612</v>
      </c>
    </row>
    <row r="37" spans="1:11" s="438" customFormat="1" ht="17.45" customHeight="1">
      <c r="A37" s="712" t="s">
        <v>155</v>
      </c>
      <c r="B37" s="55" t="s">
        <v>156</v>
      </c>
      <c r="C37" s="519">
        <v>4775</v>
      </c>
      <c r="D37" s="772">
        <v>2978</v>
      </c>
      <c r="E37" s="772">
        <v>1797</v>
      </c>
      <c r="F37" s="41">
        <f t="shared" si="0"/>
        <v>111.25349487418453</v>
      </c>
      <c r="G37" s="41">
        <f t="shared" si="2"/>
        <v>69.384902143522837</v>
      </c>
      <c r="H37" s="41">
        <f t="shared" si="1"/>
        <v>41.868592730661696</v>
      </c>
      <c r="I37" s="438">
        <v>4292</v>
      </c>
    </row>
    <row r="38" spans="1:11" s="440" customFormat="1" ht="17.45" customHeight="1" thickBot="1">
      <c r="A38" s="712" t="s">
        <v>157</v>
      </c>
      <c r="B38" s="55" t="s">
        <v>158</v>
      </c>
      <c r="C38" s="519">
        <v>1131</v>
      </c>
      <c r="D38" s="772">
        <v>0</v>
      </c>
      <c r="E38" s="773">
        <v>1131</v>
      </c>
      <c r="F38" s="41">
        <f t="shared" si="0"/>
        <v>236.11691022964513</v>
      </c>
      <c r="G38" s="41">
        <f t="shared" si="2"/>
        <v>0</v>
      </c>
      <c r="H38" s="41">
        <f t="shared" si="1"/>
        <v>236.11691022964513</v>
      </c>
      <c r="I38" s="439">
        <v>479</v>
      </c>
      <c r="J38" s="439"/>
      <c r="K38" s="439"/>
    </row>
    <row r="39" spans="1:11" s="438" customFormat="1" ht="12" customHeight="1">
      <c r="A39" s="1181" t="s">
        <v>522</v>
      </c>
      <c r="B39" s="1181"/>
      <c r="C39" s="1181"/>
      <c r="D39" s="1181"/>
      <c r="E39" s="441"/>
      <c r="F39" s="442"/>
      <c r="G39" s="443"/>
      <c r="H39" s="444" t="s">
        <v>594</v>
      </c>
    </row>
    <row r="40" spans="1:11" s="447" customFormat="1" ht="12" customHeight="1">
      <c r="A40" s="445" t="s">
        <v>523</v>
      </c>
      <c r="B40" s="446"/>
      <c r="C40" s="446"/>
      <c r="D40" s="446"/>
      <c r="E40" s="446"/>
      <c r="F40" s="446"/>
      <c r="G40" s="446"/>
      <c r="H40" s="446"/>
      <c r="I40" s="446"/>
    </row>
    <row r="41" spans="1:11" s="431" customFormat="1" ht="11.25">
      <c r="A41" s="47"/>
      <c r="B41" s="47"/>
      <c r="C41" s="47"/>
      <c r="D41" s="448"/>
      <c r="E41" s="448"/>
      <c r="F41" s="448"/>
      <c r="G41" s="449"/>
      <c r="H41" s="449"/>
    </row>
    <row r="42" spans="1:11" s="431" customFormat="1" ht="11.25">
      <c r="B42" s="450"/>
      <c r="C42" s="451"/>
      <c r="D42" s="452"/>
      <c r="E42" s="452"/>
      <c r="F42" s="449"/>
      <c r="G42" s="449"/>
      <c r="H42" s="449"/>
    </row>
    <row r="43" spans="1:11" s="431" customFormat="1" ht="11.25">
      <c r="B43" s="450"/>
      <c r="C43" s="452"/>
      <c r="D43" s="452"/>
      <c r="E43" s="452"/>
      <c r="F43" s="449"/>
      <c r="G43" s="449"/>
      <c r="H43" s="449"/>
    </row>
    <row r="44" spans="1:11" s="431" customFormat="1" ht="11.25">
      <c r="B44" s="450"/>
      <c r="C44" s="452"/>
      <c r="D44" s="452"/>
      <c r="E44" s="452"/>
      <c r="F44" s="449"/>
      <c r="G44" s="449"/>
      <c r="H44" s="449"/>
    </row>
    <row r="45" spans="1:11" s="431" customFormat="1" ht="11.25">
      <c r="B45" s="450"/>
      <c r="C45" s="452"/>
      <c r="D45" s="452"/>
      <c r="E45" s="452"/>
      <c r="F45" s="449"/>
      <c r="G45" s="449"/>
      <c r="H45" s="449"/>
    </row>
    <row r="46" spans="1:11" s="431" customFormat="1" ht="11.25">
      <c r="B46" s="450"/>
      <c r="C46" s="452"/>
      <c r="D46" s="452"/>
      <c r="E46" s="452"/>
      <c r="F46" s="449"/>
      <c r="G46" s="449"/>
      <c r="H46" s="449"/>
    </row>
    <row r="47" spans="1:11" s="431" customFormat="1" ht="11.25">
      <c r="B47" s="450"/>
      <c r="C47" s="452"/>
      <c r="D47" s="452"/>
      <c r="E47" s="452"/>
      <c r="F47" s="449"/>
      <c r="G47" s="449"/>
      <c r="H47" s="449"/>
    </row>
    <row r="48" spans="1:11" s="431" customFormat="1" ht="11.25">
      <c r="B48" s="450"/>
      <c r="C48" s="452"/>
      <c r="D48" s="452"/>
      <c r="E48" s="452"/>
      <c r="F48" s="449"/>
      <c r="G48" s="449"/>
      <c r="H48" s="449"/>
    </row>
    <row r="49" spans="2:8" s="431" customFormat="1" ht="11.25">
      <c r="B49" s="450"/>
      <c r="C49" s="452"/>
      <c r="D49" s="452"/>
      <c r="E49" s="452"/>
      <c r="F49" s="449"/>
      <c r="G49" s="449"/>
      <c r="H49" s="449"/>
    </row>
    <row r="50" spans="2:8" s="431" customFormat="1" ht="11.25">
      <c r="B50" s="450"/>
      <c r="C50" s="452"/>
      <c r="D50" s="452"/>
      <c r="E50" s="452"/>
      <c r="F50" s="449"/>
      <c r="G50" s="449"/>
      <c r="H50" s="449"/>
    </row>
    <row r="51" spans="2:8" s="431" customFormat="1" ht="11.25">
      <c r="B51" s="450"/>
      <c r="C51" s="452"/>
      <c r="D51" s="452"/>
      <c r="E51" s="452"/>
      <c r="F51" s="449"/>
      <c r="G51" s="449"/>
      <c r="H51" s="449"/>
    </row>
    <row r="52" spans="2:8" s="431" customFormat="1" ht="11.25">
      <c r="B52" s="450"/>
      <c r="C52" s="452"/>
      <c r="D52" s="452"/>
      <c r="E52" s="452"/>
      <c r="F52" s="449"/>
      <c r="G52" s="449"/>
      <c r="H52" s="449"/>
    </row>
    <row r="53" spans="2:8" s="431" customFormat="1" ht="11.25">
      <c r="B53" s="450"/>
      <c r="C53" s="452"/>
      <c r="D53" s="452"/>
      <c r="E53" s="452"/>
      <c r="F53" s="449"/>
      <c r="G53" s="449"/>
      <c r="H53" s="449"/>
    </row>
    <row r="54" spans="2:8" s="431" customFormat="1" ht="11.25">
      <c r="B54" s="450"/>
      <c r="C54" s="452"/>
      <c r="D54" s="452"/>
      <c r="E54" s="452"/>
      <c r="F54" s="449"/>
      <c r="G54" s="449"/>
      <c r="H54" s="449"/>
    </row>
    <row r="55" spans="2:8" s="431" customFormat="1" ht="11.25">
      <c r="B55" s="450"/>
      <c r="C55" s="452"/>
      <c r="D55" s="452"/>
      <c r="E55" s="452"/>
      <c r="F55" s="449"/>
      <c r="G55" s="449"/>
      <c r="H55" s="449"/>
    </row>
    <row r="56" spans="2:8" s="431" customFormat="1" ht="11.25">
      <c r="B56" s="450"/>
      <c r="C56" s="452"/>
      <c r="D56" s="452"/>
      <c r="E56" s="452"/>
      <c r="F56" s="449"/>
      <c r="G56" s="449"/>
      <c r="H56" s="449"/>
    </row>
    <row r="57" spans="2:8" s="431" customFormat="1" ht="11.25">
      <c r="B57" s="450"/>
      <c r="C57" s="452"/>
      <c r="D57" s="452"/>
      <c r="E57" s="452"/>
      <c r="F57" s="449"/>
      <c r="G57" s="449"/>
      <c r="H57" s="449"/>
    </row>
    <row r="58" spans="2:8" s="431" customFormat="1" ht="11.25">
      <c r="B58" s="450"/>
      <c r="C58" s="452"/>
      <c r="D58" s="452"/>
      <c r="E58" s="452"/>
      <c r="F58" s="449"/>
      <c r="G58" s="449"/>
      <c r="H58" s="449"/>
    </row>
    <row r="59" spans="2:8" s="431" customFormat="1" ht="11.25">
      <c r="B59" s="450"/>
      <c r="C59" s="452"/>
      <c r="D59" s="452"/>
      <c r="E59" s="452"/>
      <c r="F59" s="449"/>
      <c r="G59" s="449"/>
      <c r="H59" s="449"/>
    </row>
    <row r="60" spans="2:8" s="431" customFormat="1" ht="11.25">
      <c r="B60" s="450"/>
      <c r="C60" s="452"/>
      <c r="D60" s="452"/>
      <c r="E60" s="452"/>
      <c r="F60" s="449"/>
      <c r="G60" s="449"/>
      <c r="H60" s="449"/>
    </row>
    <row r="61" spans="2:8" s="431" customFormat="1" ht="11.25">
      <c r="B61" s="450"/>
      <c r="C61" s="452"/>
      <c r="D61" s="452"/>
      <c r="E61" s="452"/>
      <c r="F61" s="449"/>
      <c r="G61" s="449"/>
      <c r="H61" s="449"/>
    </row>
    <row r="62" spans="2:8" s="431" customFormat="1" ht="11.25">
      <c r="B62" s="450"/>
      <c r="C62" s="452"/>
      <c r="D62" s="452"/>
      <c r="E62" s="452"/>
      <c r="F62" s="449"/>
      <c r="G62" s="449"/>
      <c r="H62" s="449"/>
    </row>
    <row r="63" spans="2:8" s="431" customFormat="1" ht="11.25">
      <c r="B63" s="450"/>
      <c r="C63" s="452"/>
      <c r="D63" s="452"/>
      <c r="E63" s="452"/>
      <c r="F63" s="449"/>
      <c r="G63" s="449"/>
      <c r="H63" s="449"/>
    </row>
    <row r="64" spans="2:8" s="431" customFormat="1" ht="11.25">
      <c r="B64" s="450"/>
      <c r="C64" s="452"/>
      <c r="D64" s="452"/>
      <c r="E64" s="452"/>
      <c r="F64" s="449"/>
      <c r="G64" s="449"/>
      <c r="H64" s="449"/>
    </row>
    <row r="65" spans="2:8" s="431" customFormat="1" ht="11.25">
      <c r="B65" s="450"/>
      <c r="C65" s="452"/>
      <c r="D65" s="452"/>
      <c r="E65" s="452"/>
      <c r="F65" s="449"/>
      <c r="G65" s="449"/>
      <c r="H65" s="449"/>
    </row>
    <row r="66" spans="2:8" s="431" customFormat="1" ht="11.25">
      <c r="B66" s="450"/>
      <c r="C66" s="452"/>
      <c r="D66" s="452"/>
      <c r="E66" s="452"/>
      <c r="F66" s="449"/>
      <c r="G66" s="449"/>
      <c r="H66" s="449"/>
    </row>
    <row r="67" spans="2:8" s="431" customFormat="1" ht="11.25">
      <c r="B67" s="450"/>
      <c r="C67" s="452"/>
      <c r="D67" s="452"/>
      <c r="E67" s="452"/>
      <c r="F67" s="449"/>
      <c r="G67" s="449"/>
      <c r="H67" s="449"/>
    </row>
    <row r="68" spans="2:8" s="431" customFormat="1" ht="11.25">
      <c r="B68" s="450"/>
      <c r="C68" s="452"/>
      <c r="D68" s="452"/>
      <c r="E68" s="452"/>
      <c r="F68" s="449"/>
      <c r="G68" s="449"/>
      <c r="H68" s="449"/>
    </row>
    <row r="69" spans="2:8" s="431" customFormat="1" ht="11.25">
      <c r="B69" s="450"/>
      <c r="C69" s="452"/>
      <c r="D69" s="452"/>
      <c r="E69" s="452"/>
      <c r="F69" s="449"/>
      <c r="G69" s="449"/>
      <c r="H69" s="449"/>
    </row>
    <row r="70" spans="2:8" s="431" customFormat="1" ht="11.25">
      <c r="B70" s="450"/>
      <c r="C70" s="452"/>
      <c r="D70" s="452"/>
      <c r="E70" s="452"/>
      <c r="F70" s="449"/>
      <c r="G70" s="449"/>
      <c r="H70" s="449"/>
    </row>
    <row r="71" spans="2:8" s="431" customFormat="1" ht="11.25">
      <c r="B71" s="450"/>
      <c r="C71" s="452"/>
      <c r="D71" s="452"/>
      <c r="E71" s="452"/>
      <c r="F71" s="449"/>
      <c r="G71" s="449"/>
      <c r="H71" s="449"/>
    </row>
    <row r="72" spans="2:8" s="431" customFormat="1" ht="11.25">
      <c r="B72" s="450"/>
      <c r="C72" s="452"/>
      <c r="D72" s="452"/>
      <c r="E72" s="452"/>
      <c r="F72" s="449"/>
      <c r="G72" s="449"/>
      <c r="H72" s="449"/>
    </row>
    <row r="73" spans="2:8" s="431" customFormat="1" ht="11.25">
      <c r="B73" s="450"/>
      <c r="C73" s="452"/>
      <c r="D73" s="452"/>
      <c r="E73" s="452"/>
      <c r="F73" s="449"/>
      <c r="G73" s="449"/>
      <c r="H73" s="449"/>
    </row>
    <row r="74" spans="2:8" s="431" customFormat="1" ht="11.25">
      <c r="B74" s="450"/>
      <c r="C74" s="452"/>
      <c r="D74" s="452"/>
      <c r="E74" s="452"/>
      <c r="F74" s="449"/>
      <c r="G74" s="449"/>
      <c r="H74" s="449"/>
    </row>
    <row r="75" spans="2:8" s="431" customFormat="1" ht="11.25">
      <c r="B75" s="450"/>
      <c r="C75" s="452"/>
      <c r="D75" s="452"/>
      <c r="E75" s="452"/>
      <c r="F75" s="449"/>
      <c r="G75" s="449"/>
      <c r="H75" s="449"/>
    </row>
    <row r="76" spans="2:8" s="431" customFormat="1" ht="11.25">
      <c r="B76" s="450"/>
      <c r="C76" s="452"/>
      <c r="D76" s="452"/>
      <c r="E76" s="452"/>
      <c r="F76" s="449"/>
      <c r="G76" s="449"/>
      <c r="H76" s="449"/>
    </row>
    <row r="77" spans="2:8" s="431" customFormat="1" ht="11.25">
      <c r="B77" s="450"/>
      <c r="C77" s="452"/>
      <c r="D77" s="452"/>
      <c r="E77" s="452"/>
      <c r="F77" s="449"/>
      <c r="G77" s="449"/>
      <c r="H77" s="449"/>
    </row>
    <row r="78" spans="2:8" s="431" customFormat="1" ht="11.25">
      <c r="B78" s="450"/>
      <c r="C78" s="452"/>
      <c r="D78" s="452"/>
      <c r="E78" s="452"/>
      <c r="F78" s="449"/>
      <c r="G78" s="449"/>
      <c r="H78" s="449"/>
    </row>
    <row r="79" spans="2:8" s="431" customFormat="1" ht="11.25">
      <c r="B79" s="450"/>
      <c r="C79" s="452"/>
      <c r="D79" s="452"/>
      <c r="E79" s="452"/>
      <c r="F79" s="449"/>
      <c r="G79" s="449"/>
      <c r="H79" s="449"/>
    </row>
    <row r="80" spans="2:8" s="431" customFormat="1" ht="11.25">
      <c r="B80" s="450"/>
      <c r="C80" s="452"/>
      <c r="D80" s="452"/>
      <c r="E80" s="452"/>
      <c r="F80" s="449"/>
      <c r="G80" s="449"/>
      <c r="H80" s="449"/>
    </row>
    <row r="81" spans="2:8" s="431" customFormat="1" ht="11.25">
      <c r="B81" s="450"/>
      <c r="C81" s="452"/>
      <c r="D81" s="452"/>
      <c r="E81" s="452"/>
      <c r="F81" s="449"/>
      <c r="G81" s="449"/>
      <c r="H81" s="449"/>
    </row>
    <row r="82" spans="2:8" s="431" customFormat="1" ht="11.25">
      <c r="B82" s="450"/>
      <c r="C82" s="452"/>
      <c r="D82" s="452"/>
      <c r="E82" s="452"/>
      <c r="F82" s="449"/>
      <c r="G82" s="449"/>
      <c r="H82" s="449"/>
    </row>
    <row r="83" spans="2:8" s="431" customFormat="1" ht="11.25">
      <c r="B83" s="450"/>
      <c r="C83" s="452"/>
      <c r="D83" s="452"/>
      <c r="E83" s="452"/>
      <c r="F83" s="449"/>
      <c r="G83" s="449"/>
      <c r="H83" s="449"/>
    </row>
    <row r="84" spans="2:8" s="431" customFormat="1" ht="11.25">
      <c r="B84" s="450"/>
      <c r="C84" s="452"/>
      <c r="D84" s="452"/>
      <c r="E84" s="452"/>
      <c r="F84" s="449"/>
      <c r="G84" s="449"/>
      <c r="H84" s="449"/>
    </row>
    <row r="85" spans="2:8" s="431" customFormat="1" ht="11.25">
      <c r="B85" s="450"/>
      <c r="C85" s="452"/>
      <c r="D85" s="452"/>
      <c r="E85" s="452"/>
      <c r="F85" s="449"/>
      <c r="G85" s="449"/>
      <c r="H85" s="449"/>
    </row>
    <row r="86" spans="2:8" s="431" customFormat="1" ht="11.25">
      <c r="B86" s="450"/>
      <c r="C86" s="452"/>
      <c r="D86" s="452"/>
      <c r="E86" s="452"/>
      <c r="F86" s="449"/>
      <c r="G86" s="449"/>
      <c r="H86" s="449"/>
    </row>
    <row r="87" spans="2:8" s="431" customFormat="1" ht="11.25">
      <c r="B87" s="450"/>
      <c r="C87" s="452"/>
      <c r="D87" s="452"/>
      <c r="E87" s="452"/>
      <c r="F87" s="449"/>
      <c r="G87" s="449"/>
      <c r="H87" s="449"/>
    </row>
    <row r="88" spans="2:8" s="431" customFormat="1" ht="11.25">
      <c r="B88" s="450"/>
      <c r="C88" s="452"/>
      <c r="D88" s="452"/>
      <c r="E88" s="452"/>
      <c r="F88" s="449"/>
      <c r="G88" s="449"/>
      <c r="H88" s="449"/>
    </row>
    <row r="89" spans="2:8" s="431" customFormat="1" ht="11.25">
      <c r="B89" s="450"/>
      <c r="C89" s="452"/>
      <c r="D89" s="452"/>
      <c r="E89" s="452"/>
      <c r="F89" s="449"/>
      <c r="G89" s="449"/>
      <c r="H89" s="449"/>
    </row>
    <row r="90" spans="2:8" s="431" customFormat="1" ht="11.25">
      <c r="B90" s="450"/>
      <c r="C90" s="452"/>
      <c r="D90" s="452"/>
      <c r="E90" s="452"/>
      <c r="F90" s="449"/>
      <c r="G90" s="449"/>
      <c r="H90" s="449"/>
    </row>
    <row r="91" spans="2:8" s="431" customFormat="1" ht="11.25">
      <c r="B91" s="450"/>
      <c r="C91" s="452"/>
      <c r="D91" s="452"/>
      <c r="E91" s="452"/>
      <c r="F91" s="449"/>
      <c r="G91" s="449"/>
      <c r="H91" s="449"/>
    </row>
    <row r="92" spans="2:8" s="431" customFormat="1" ht="11.25">
      <c r="B92" s="450"/>
      <c r="C92" s="452"/>
      <c r="D92" s="452"/>
      <c r="E92" s="452"/>
      <c r="F92" s="449"/>
      <c r="G92" s="449"/>
      <c r="H92" s="449"/>
    </row>
    <row r="93" spans="2:8" s="431" customFormat="1" ht="11.25">
      <c r="B93" s="450"/>
      <c r="C93" s="452"/>
      <c r="D93" s="452"/>
      <c r="E93" s="452"/>
      <c r="F93" s="449"/>
      <c r="G93" s="449"/>
      <c r="H93" s="449"/>
    </row>
    <row r="94" spans="2:8" s="431" customFormat="1" ht="11.25">
      <c r="B94" s="450"/>
      <c r="C94" s="452"/>
      <c r="D94" s="452"/>
      <c r="E94" s="452"/>
      <c r="F94" s="449"/>
      <c r="G94" s="449"/>
      <c r="H94" s="449"/>
    </row>
    <row r="95" spans="2:8" s="431" customFormat="1" ht="11.25">
      <c r="B95" s="450"/>
      <c r="C95" s="452"/>
      <c r="D95" s="452"/>
      <c r="E95" s="452"/>
      <c r="F95" s="449"/>
      <c r="G95" s="449"/>
      <c r="H95" s="449"/>
    </row>
    <row r="96" spans="2:8" s="431" customFormat="1" ht="11.25">
      <c r="B96" s="450"/>
      <c r="C96" s="452"/>
      <c r="D96" s="452"/>
      <c r="E96" s="452"/>
      <c r="F96" s="449"/>
      <c r="G96" s="449"/>
      <c r="H96" s="449"/>
    </row>
    <row r="97" spans="2:8" s="431" customFormat="1" ht="11.25">
      <c r="B97" s="450"/>
      <c r="C97" s="452"/>
      <c r="D97" s="452"/>
      <c r="E97" s="452"/>
      <c r="F97" s="449"/>
      <c r="G97" s="449"/>
      <c r="H97" s="449"/>
    </row>
    <row r="98" spans="2:8" s="431" customFormat="1" ht="11.25">
      <c r="B98" s="450"/>
      <c r="C98" s="452"/>
      <c r="D98" s="452"/>
      <c r="E98" s="452"/>
      <c r="F98" s="449"/>
      <c r="G98" s="449"/>
      <c r="H98" s="449"/>
    </row>
    <row r="99" spans="2:8" s="431" customFormat="1" ht="11.25">
      <c r="B99" s="450"/>
      <c r="C99" s="452"/>
      <c r="D99" s="452"/>
      <c r="E99" s="452"/>
      <c r="F99" s="449"/>
      <c r="G99" s="449"/>
      <c r="H99" s="449"/>
    </row>
    <row r="100" spans="2:8" s="431" customFormat="1" ht="11.25">
      <c r="B100" s="450"/>
      <c r="C100" s="452"/>
      <c r="D100" s="452"/>
      <c r="E100" s="452"/>
      <c r="F100" s="449"/>
      <c r="G100" s="449"/>
      <c r="H100" s="449"/>
    </row>
    <row r="101" spans="2:8" s="431" customFormat="1" ht="11.25">
      <c r="B101" s="450"/>
      <c r="C101" s="452"/>
      <c r="D101" s="452"/>
      <c r="E101" s="452"/>
      <c r="F101" s="449"/>
      <c r="G101" s="449"/>
      <c r="H101" s="449"/>
    </row>
  </sheetData>
  <sheetProtection selectLockedCells="1"/>
  <mergeCells count="16">
    <mergeCell ref="A13:B13"/>
    <mergeCell ref="A39:D39"/>
    <mergeCell ref="A3:H3"/>
    <mergeCell ref="A4:H4"/>
    <mergeCell ref="A6:B9"/>
    <mergeCell ref="C6:C9"/>
    <mergeCell ref="D6:D9"/>
    <mergeCell ref="E6:E9"/>
    <mergeCell ref="F6:H7"/>
    <mergeCell ref="F8:F9"/>
    <mergeCell ref="G8:G9"/>
    <mergeCell ref="H8:H9"/>
    <mergeCell ref="A10:B10"/>
    <mergeCell ref="A11:B11"/>
    <mergeCell ref="A12:B12"/>
    <mergeCell ref="A14:B14"/>
  </mergeCells>
  <phoneticPr fontId="36"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view="pageBreakPreview" topLeftCell="A17" zoomScaleNormal="100" zoomScaleSheetLayoutView="100" workbookViewId="0">
      <selection activeCell="M40" sqref="M40"/>
    </sheetView>
  </sheetViews>
  <sheetFormatPr defaultRowHeight="14.25"/>
  <cols>
    <col min="1" max="1" width="8.125" style="971" customWidth="1"/>
    <col min="2" max="8" width="10.625" style="971" customWidth="1"/>
    <col min="9" max="10" width="9.125" style="971" bestFit="1" customWidth="1"/>
    <col min="11" max="16384" width="9" style="971"/>
  </cols>
  <sheetData>
    <row r="1" spans="1:10" s="650" customFormat="1" ht="14.1" customHeight="1">
      <c r="A1" s="592"/>
      <c r="B1" s="646"/>
      <c r="C1" s="647"/>
      <c r="D1" s="647"/>
      <c r="E1" s="647"/>
      <c r="F1" s="648"/>
      <c r="G1" s="648"/>
      <c r="H1" s="649" t="s">
        <v>808</v>
      </c>
      <c r="I1" s="648"/>
    </row>
    <row r="2" spans="1:10" s="423" customFormat="1" ht="14.1" customHeight="1">
      <c r="B2" s="420"/>
      <c r="C2" s="421"/>
      <c r="D2" s="421"/>
      <c r="E2" s="421"/>
      <c r="F2" s="422"/>
      <c r="G2" s="422"/>
      <c r="H2" s="422"/>
      <c r="I2" s="422"/>
    </row>
    <row r="3" spans="1:10" s="424" customFormat="1" ht="20.100000000000001" customHeight="1">
      <c r="A3" s="1182" t="s">
        <v>309</v>
      </c>
      <c r="B3" s="1182"/>
      <c r="C3" s="1182"/>
      <c r="D3" s="1182"/>
      <c r="E3" s="1182"/>
      <c r="F3" s="1182"/>
      <c r="G3" s="1182"/>
      <c r="H3" s="1182"/>
      <c r="I3" s="940"/>
    </row>
    <row r="4" spans="1:10" ht="9" hidden="1" customHeight="1">
      <c r="A4" s="11"/>
      <c r="B4" s="11"/>
      <c r="C4" s="11"/>
      <c r="D4" s="11"/>
      <c r="E4" s="11"/>
      <c r="F4" s="11"/>
      <c r="G4" s="11"/>
      <c r="H4" s="11"/>
    </row>
    <row r="5" spans="1:10" s="147" customFormat="1" ht="24" customHeight="1">
      <c r="A5" s="1222" t="s">
        <v>979</v>
      </c>
      <c r="B5" s="1222"/>
      <c r="C5" s="1222"/>
      <c r="D5" s="1222"/>
      <c r="E5" s="1222"/>
      <c r="F5" s="1222"/>
      <c r="G5" s="1222"/>
      <c r="H5" s="1222"/>
    </row>
    <row r="6" spans="1:10" s="969" customFormat="1" ht="18" customHeight="1" thickBot="1">
      <c r="A6" s="425" t="s">
        <v>310</v>
      </c>
      <c r="B6" s="80"/>
      <c r="C6" s="80"/>
      <c r="D6" s="80"/>
      <c r="E6" s="80"/>
      <c r="F6" s="80"/>
      <c r="G6" s="61"/>
      <c r="H6" s="61" t="s">
        <v>311</v>
      </c>
    </row>
    <row r="7" spans="1:10" s="969" customFormat="1" ht="20.100000000000001" customHeight="1">
      <c r="A7" s="1223" t="s">
        <v>312</v>
      </c>
      <c r="B7" s="1228" t="s">
        <v>868</v>
      </c>
      <c r="C7" s="1119"/>
      <c r="D7" s="1229"/>
      <c r="E7" s="1216" t="s">
        <v>675</v>
      </c>
      <c r="F7" s="1216" t="s">
        <v>604</v>
      </c>
      <c r="G7" s="1193" t="s">
        <v>552</v>
      </c>
      <c r="H7" s="1208" t="s">
        <v>603</v>
      </c>
    </row>
    <row r="8" spans="1:10" s="969" customFormat="1" ht="20.100000000000001" customHeight="1">
      <c r="A8" s="1224"/>
      <c r="B8" s="1230"/>
      <c r="C8" s="1121"/>
      <c r="D8" s="1231"/>
      <c r="E8" s="1217"/>
      <c r="F8" s="1217"/>
      <c r="G8" s="1194"/>
      <c r="H8" s="1226"/>
    </row>
    <row r="9" spans="1:10" s="969" customFormat="1" ht="20.100000000000001" customHeight="1">
      <c r="A9" s="1224"/>
      <c r="B9" s="1230"/>
      <c r="C9" s="1121"/>
      <c r="D9" s="1231"/>
      <c r="E9" s="1217"/>
      <c r="F9" s="1217"/>
      <c r="G9" s="1194"/>
      <c r="H9" s="1226"/>
    </row>
    <row r="10" spans="1:10" s="969" customFormat="1" ht="20.100000000000001" customHeight="1">
      <c r="A10" s="1225"/>
      <c r="B10" s="1232"/>
      <c r="C10" s="1123"/>
      <c r="D10" s="1233"/>
      <c r="E10" s="1218"/>
      <c r="F10" s="1218"/>
      <c r="G10" s="1195"/>
      <c r="H10" s="1227"/>
    </row>
    <row r="11" spans="1:10" s="149" customFormat="1" ht="35.1" customHeight="1">
      <c r="A11" s="932" t="s">
        <v>481</v>
      </c>
      <c r="B11" s="1234">
        <v>192583</v>
      </c>
      <c r="C11" s="1235"/>
      <c r="D11" s="1235"/>
      <c r="E11" s="426">
        <v>2568</v>
      </c>
      <c r="F11" s="426">
        <v>190015</v>
      </c>
      <c r="G11" s="426">
        <v>2054</v>
      </c>
      <c r="H11" s="426">
        <v>75949</v>
      </c>
    </row>
    <row r="12" spans="1:10" s="149" customFormat="1" ht="35.1" customHeight="1">
      <c r="A12" s="932" t="s">
        <v>482</v>
      </c>
      <c r="B12" s="1236">
        <v>184642</v>
      </c>
      <c r="C12" s="1237"/>
      <c r="D12" s="1237"/>
      <c r="E12" s="426">
        <v>1988</v>
      </c>
      <c r="F12" s="426">
        <v>182654</v>
      </c>
      <c r="G12" s="426">
        <v>3068</v>
      </c>
      <c r="H12" s="426">
        <v>73416</v>
      </c>
    </row>
    <row r="13" spans="1:10" s="149" customFormat="1" ht="35.1" customHeight="1">
      <c r="A13" s="932" t="s">
        <v>502</v>
      </c>
      <c r="B13" s="1236">
        <v>181067</v>
      </c>
      <c r="C13" s="1237"/>
      <c r="D13" s="1237"/>
      <c r="E13" s="426">
        <v>2592</v>
      </c>
      <c r="F13" s="426">
        <v>178476</v>
      </c>
      <c r="G13" s="426">
        <v>2694</v>
      </c>
      <c r="H13" s="426">
        <v>75036</v>
      </c>
    </row>
    <row r="14" spans="1:10" s="149" customFormat="1" ht="35.1" customHeight="1">
      <c r="A14" s="932">
        <v>2017</v>
      </c>
      <c r="B14" s="1236">
        <v>179321</v>
      </c>
      <c r="C14" s="1237"/>
      <c r="D14" s="1237"/>
      <c r="E14" s="426">
        <v>2486</v>
      </c>
      <c r="F14" s="426">
        <v>176836</v>
      </c>
      <c r="G14" s="426">
        <v>3147</v>
      </c>
      <c r="H14" s="426">
        <v>74135</v>
      </c>
    </row>
    <row r="15" spans="1:10" s="149" customFormat="1" ht="35.1" customHeight="1">
      <c r="A15" s="934">
        <v>2018</v>
      </c>
      <c r="B15" s="1238">
        <v>176385</v>
      </c>
      <c r="C15" s="1239"/>
      <c r="D15" s="1239"/>
      <c r="E15" s="774">
        <v>2235</v>
      </c>
      <c r="F15" s="774">
        <v>174150</v>
      </c>
      <c r="G15" s="774">
        <v>2196</v>
      </c>
      <c r="H15" s="774">
        <v>76231</v>
      </c>
      <c r="I15" s="161"/>
      <c r="J15" s="161"/>
    </row>
    <row r="16" spans="1:10" s="149" customFormat="1" ht="23.1" customHeight="1" thickBot="1">
      <c r="A16" s="1007"/>
      <c r="B16" s="1008"/>
      <c r="C16" s="718"/>
      <c r="D16" s="337"/>
      <c r="E16" s="337"/>
      <c r="F16" s="337"/>
      <c r="G16" s="337"/>
      <c r="H16" s="337"/>
    </row>
    <row r="17" spans="1:8" s="969" customFormat="1" ht="17.100000000000001" customHeight="1" thickBot="1">
      <c r="A17" s="1170"/>
      <c r="B17" s="1170"/>
      <c r="C17" s="1170"/>
      <c r="D17" s="1170"/>
      <c r="E17" s="1170"/>
      <c r="F17" s="1170"/>
      <c r="G17" s="1170"/>
      <c r="H17" s="1221"/>
    </row>
    <row r="18" spans="1:8" s="969" customFormat="1" ht="20.100000000000001" customHeight="1">
      <c r="A18" s="1120" t="s">
        <v>312</v>
      </c>
      <c r="B18" s="1213" t="s">
        <v>553</v>
      </c>
      <c r="C18" s="1216" t="s">
        <v>602</v>
      </c>
      <c r="D18" s="1216" t="s">
        <v>554</v>
      </c>
      <c r="E18" s="1216" t="s">
        <v>555</v>
      </c>
      <c r="F18" s="1216" t="s">
        <v>556</v>
      </c>
      <c r="G18" s="1216" t="s">
        <v>601</v>
      </c>
      <c r="H18" s="1208" t="s">
        <v>557</v>
      </c>
    </row>
    <row r="19" spans="1:8" s="969" customFormat="1" ht="20.100000000000001" customHeight="1">
      <c r="A19" s="1211"/>
      <c r="B19" s="1214"/>
      <c r="C19" s="1217"/>
      <c r="D19" s="1217"/>
      <c r="E19" s="1217"/>
      <c r="F19" s="1217"/>
      <c r="G19" s="1219"/>
      <c r="H19" s="1209"/>
    </row>
    <row r="20" spans="1:8" s="969" customFormat="1" ht="20.100000000000001" customHeight="1">
      <c r="A20" s="1211"/>
      <c r="B20" s="1214"/>
      <c r="C20" s="1217"/>
      <c r="D20" s="1217"/>
      <c r="E20" s="1217"/>
      <c r="F20" s="1217"/>
      <c r="G20" s="1219"/>
      <c r="H20" s="1209"/>
    </row>
    <row r="21" spans="1:8" s="969" customFormat="1" ht="20.100000000000001" customHeight="1">
      <c r="A21" s="1212"/>
      <c r="B21" s="1215"/>
      <c r="C21" s="1218"/>
      <c r="D21" s="1218"/>
      <c r="E21" s="1218"/>
      <c r="F21" s="1218"/>
      <c r="G21" s="1220"/>
      <c r="H21" s="1210"/>
    </row>
    <row r="22" spans="1:8" s="149" customFormat="1" ht="35.1" customHeight="1">
      <c r="A22" s="933" t="s">
        <v>481</v>
      </c>
      <c r="B22" s="426">
        <v>47230</v>
      </c>
      <c r="C22" s="426">
        <v>24517</v>
      </c>
      <c r="D22" s="426">
        <v>14806</v>
      </c>
      <c r="E22" s="426">
        <v>13608</v>
      </c>
      <c r="F22" s="426">
        <v>7838</v>
      </c>
      <c r="G22" s="426">
        <v>3342</v>
      </c>
      <c r="H22" s="426">
        <v>668</v>
      </c>
    </row>
    <row r="23" spans="1:8" s="149" customFormat="1" ht="35.1" customHeight="1">
      <c r="A23" s="933" t="s">
        <v>482</v>
      </c>
      <c r="B23" s="426">
        <v>47674</v>
      </c>
      <c r="C23" s="426">
        <v>22026</v>
      </c>
      <c r="D23" s="426">
        <v>13728</v>
      </c>
      <c r="E23" s="426">
        <v>11274</v>
      </c>
      <c r="F23" s="426">
        <v>7398</v>
      </c>
      <c r="G23" s="426">
        <v>3336</v>
      </c>
      <c r="H23" s="426">
        <v>734</v>
      </c>
    </row>
    <row r="24" spans="1:8" s="149" customFormat="1" ht="35.1" customHeight="1">
      <c r="A24" s="933" t="s">
        <v>502</v>
      </c>
      <c r="B24" s="426">
        <v>46536</v>
      </c>
      <c r="C24" s="426">
        <v>21574</v>
      </c>
      <c r="D24" s="426">
        <v>11687</v>
      </c>
      <c r="E24" s="426">
        <v>10251</v>
      </c>
      <c r="F24" s="426">
        <v>6429</v>
      </c>
      <c r="G24" s="426">
        <v>3614</v>
      </c>
      <c r="H24" s="426">
        <v>654</v>
      </c>
    </row>
    <row r="25" spans="1:8" s="149" customFormat="1" ht="35.1" customHeight="1">
      <c r="A25" s="933">
        <v>2017</v>
      </c>
      <c r="B25" s="426">
        <v>46350</v>
      </c>
      <c r="C25" s="426">
        <v>20834</v>
      </c>
      <c r="D25" s="426">
        <v>11900</v>
      </c>
      <c r="E25" s="426">
        <v>10065</v>
      </c>
      <c r="F25" s="426">
        <v>6087</v>
      </c>
      <c r="G25" s="426">
        <v>3563</v>
      </c>
      <c r="H25" s="426">
        <v>753</v>
      </c>
    </row>
    <row r="26" spans="1:8" s="149" customFormat="1" ht="35.1" customHeight="1">
      <c r="A26" s="704">
        <v>2018</v>
      </c>
      <c r="B26" s="774">
        <v>44240</v>
      </c>
      <c r="C26" s="774">
        <v>20573</v>
      </c>
      <c r="D26" s="774">
        <v>11760</v>
      </c>
      <c r="E26" s="774">
        <v>9033</v>
      </c>
      <c r="F26" s="774">
        <v>5737</v>
      </c>
      <c r="G26" s="774">
        <v>3621</v>
      </c>
      <c r="H26" s="774">
        <v>758</v>
      </c>
    </row>
    <row r="27" spans="1:8" s="149" customFormat="1" ht="20.100000000000001" customHeight="1" thickBot="1">
      <c r="A27" s="427"/>
      <c r="B27" s="428"/>
      <c r="C27" s="337"/>
      <c r="D27" s="337"/>
      <c r="E27" s="337"/>
      <c r="F27" s="337"/>
      <c r="G27" s="337"/>
      <c r="H27" s="337"/>
    </row>
    <row r="28" spans="1:8" s="1012" customFormat="1" ht="14.1" customHeight="1">
      <c r="A28" s="1981" t="s">
        <v>869</v>
      </c>
      <c r="B28" s="1009"/>
      <c r="C28" s="1009"/>
      <c r="D28" s="1009"/>
      <c r="E28" s="1009"/>
      <c r="F28" s="1009"/>
      <c r="G28" s="1010"/>
      <c r="H28" s="1011" t="s">
        <v>1</v>
      </c>
    </row>
    <row r="29" spans="1:8" s="1015" customFormat="1" ht="11.1" customHeight="1">
      <c r="A29" s="1982" t="s">
        <v>605</v>
      </c>
      <c r="B29" s="1013"/>
      <c r="C29" s="1013"/>
      <c r="D29" s="1014"/>
      <c r="E29" s="1014"/>
      <c r="F29" s="1014"/>
      <c r="G29" s="1014"/>
      <c r="H29" s="1014"/>
    </row>
    <row r="30" spans="1:8" s="969" customFormat="1" ht="13.5" customHeight="1">
      <c r="A30" s="80"/>
      <c r="B30" s="80"/>
      <c r="C30" s="80"/>
      <c r="D30" s="80"/>
      <c r="E30" s="80"/>
      <c r="F30" s="80"/>
      <c r="G30" s="80"/>
      <c r="H30" s="80"/>
    </row>
    <row r="31" spans="1:8" s="969" customFormat="1" ht="11.25" hidden="1">
      <c r="A31" s="80"/>
      <c r="B31" s="80"/>
      <c r="C31" s="80"/>
      <c r="D31" s="80"/>
      <c r="E31" s="80"/>
      <c r="F31" s="80"/>
      <c r="G31" s="80"/>
      <c r="H31" s="80"/>
    </row>
    <row r="32" spans="1:8" s="969" customFormat="1" ht="15" customHeight="1">
      <c r="A32" s="80"/>
      <c r="B32" s="80"/>
      <c r="C32" s="80"/>
      <c r="D32" s="80"/>
      <c r="E32" s="80"/>
      <c r="F32" s="80"/>
      <c r="G32" s="80"/>
      <c r="H32" s="80"/>
    </row>
    <row r="33" spans="1:8" s="969" customFormat="1" ht="11.25">
      <c r="A33" s="80"/>
      <c r="B33" s="80"/>
      <c r="C33" s="80"/>
      <c r="D33" s="80"/>
      <c r="E33" s="80"/>
      <c r="F33" s="80"/>
      <c r="G33" s="80"/>
      <c r="H33" s="80"/>
    </row>
    <row r="34" spans="1:8" s="80" customFormat="1" ht="11.25">
      <c r="H34" s="429"/>
    </row>
    <row r="35" spans="1:8" s="80" customFormat="1" ht="11.25"/>
    <row r="36" spans="1:8" s="80" customFormat="1" ht="11.25"/>
    <row r="37" spans="1:8" s="80" customFormat="1" ht="11.25"/>
    <row r="38" spans="1:8" s="80" customFormat="1" ht="11.25"/>
    <row r="39" spans="1:8" s="80" customFormat="1" ht="11.25"/>
    <row r="40" spans="1:8" s="80" customFormat="1" ht="11.25"/>
    <row r="41" spans="1:8" s="80" customFormat="1" ht="11.25"/>
    <row r="42" spans="1:8" s="80" customFormat="1" ht="11.25"/>
    <row r="43" spans="1:8" s="80" customFormat="1" ht="11.25"/>
    <row r="44" spans="1:8" s="80" customFormat="1" ht="11.25"/>
    <row r="45" spans="1:8" s="80" customFormat="1" ht="11.25"/>
    <row r="46" spans="1:8" s="80" customFormat="1" ht="11.25"/>
    <row r="47" spans="1:8" s="80" customFormat="1" ht="11.25"/>
    <row r="48" spans="1:8" s="80" customFormat="1" ht="11.25"/>
    <row r="49" s="80" customFormat="1" ht="11.25"/>
    <row r="50" s="80" customFormat="1" ht="11.25"/>
    <row r="51" s="80" customFormat="1" ht="11.25"/>
    <row r="52" s="80" customFormat="1" ht="11.25"/>
    <row r="53" s="80" customFormat="1" ht="11.25"/>
    <row r="54" s="80" customFormat="1" ht="11.25"/>
    <row r="55" s="80" customFormat="1" ht="11.25"/>
    <row r="56" s="80" customFormat="1" ht="11.25"/>
    <row r="57" s="80" customFormat="1" ht="11.25"/>
    <row r="58" s="80" customFormat="1" ht="11.25"/>
    <row r="59" s="80" customFormat="1" ht="11.25"/>
    <row r="60" s="80" customFormat="1" ht="11.25"/>
    <row r="61" s="80" customFormat="1" ht="11.25"/>
    <row r="62" s="80" customFormat="1" ht="11.25"/>
    <row r="63" s="80" customFormat="1" ht="11.25"/>
    <row r="64" s="80" customFormat="1" ht="11.25"/>
    <row r="65" s="80" customFormat="1" ht="11.25"/>
    <row r="66" s="80" customFormat="1" ht="11.25"/>
    <row r="67" s="80" customFormat="1" ht="11.25"/>
    <row r="68" s="80" customFormat="1" ht="11.25"/>
    <row r="69" s="80" customFormat="1" ht="11.25"/>
    <row r="70" s="80" customFormat="1" ht="11.25"/>
    <row r="71" s="80" customFormat="1" ht="11.25"/>
    <row r="72" s="80" customFormat="1" ht="11.25"/>
    <row r="73" s="80" customFormat="1" ht="11.25"/>
    <row r="74" s="80" customFormat="1" ht="11.25"/>
    <row r="75" s="80" customFormat="1" ht="11.25"/>
    <row r="76" s="80" customFormat="1" ht="11.25"/>
    <row r="77" s="80" customFormat="1" ht="11.25"/>
    <row r="78" s="80" customFormat="1" ht="11.25"/>
    <row r="79" s="80" customFormat="1" ht="11.25"/>
    <row r="80" s="80" customFormat="1" ht="11.25"/>
    <row r="81" s="80" customFormat="1" ht="11.25"/>
    <row r="82" s="80" customFormat="1" ht="11.25"/>
    <row r="83" s="80" customFormat="1" ht="11.25"/>
    <row r="84" s="80" customFormat="1" ht="11.25"/>
    <row r="85" s="80" customFormat="1" ht="11.25"/>
    <row r="86" s="80" customFormat="1" ht="11.25"/>
    <row r="87" s="80" customFormat="1" ht="11.25"/>
    <row r="88" s="80" customFormat="1" ht="11.25"/>
    <row r="89" s="80" customFormat="1" ht="11.25"/>
    <row r="90" s="80" customFormat="1" ht="11.25"/>
    <row r="91" s="80" customFormat="1" ht="11.25"/>
    <row r="92" s="80" customFormat="1" ht="11.25"/>
    <row r="93" s="80" customFormat="1" ht="11.25"/>
    <row r="94" s="80" customFormat="1" ht="11.25"/>
    <row r="95" s="80" customFormat="1" ht="11.25"/>
    <row r="96" s="80" customFormat="1" ht="11.25"/>
    <row r="97" s="80" customFormat="1" ht="11.25"/>
    <row r="98" s="80" customFormat="1" ht="11.25"/>
    <row r="99" s="80" customFormat="1" ht="11.25"/>
    <row r="100" s="80" customFormat="1" ht="11.25"/>
    <row r="101" s="80" customFormat="1" ht="11.25"/>
  </sheetData>
  <sheetProtection selectLockedCells="1"/>
  <mergeCells count="22">
    <mergeCell ref="A17:H17"/>
    <mergeCell ref="A3:H3"/>
    <mergeCell ref="A5:H5"/>
    <mergeCell ref="A7:A10"/>
    <mergeCell ref="E7:E10"/>
    <mergeCell ref="F7:F10"/>
    <mergeCell ref="H7:H10"/>
    <mergeCell ref="G7:G10"/>
    <mergeCell ref="B7:D10"/>
    <mergeCell ref="B11:D11"/>
    <mergeCell ref="B12:D12"/>
    <mergeCell ref="B13:D13"/>
    <mergeCell ref="B14:D14"/>
    <mergeCell ref="B15:D15"/>
    <mergeCell ref="H18:H21"/>
    <mergeCell ref="A18:A21"/>
    <mergeCell ref="B18:B21"/>
    <mergeCell ref="C18:C21"/>
    <mergeCell ref="D18:D21"/>
    <mergeCell ref="E18:E21"/>
    <mergeCell ref="F18:F21"/>
    <mergeCell ref="G18:G21"/>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00"/>
  <sheetViews>
    <sheetView view="pageBreakPreview" topLeftCell="A10" zoomScaleNormal="100" zoomScaleSheetLayoutView="100" workbookViewId="0">
      <selection activeCell="M40" sqref="M40"/>
    </sheetView>
  </sheetViews>
  <sheetFormatPr defaultRowHeight="12"/>
  <cols>
    <col min="1" max="1" width="7.125" style="414" customWidth="1"/>
    <col min="2" max="2" width="10.5" style="415" customWidth="1"/>
    <col min="3" max="5" width="21.625" style="416" customWidth="1"/>
    <col min="6" max="16384" width="9" style="414"/>
  </cols>
  <sheetData>
    <row r="1" spans="1:5" s="643" customFormat="1" ht="14.1" customHeight="1">
      <c r="A1" s="592" t="s">
        <v>809</v>
      </c>
      <c r="B1" s="644"/>
      <c r="C1" s="645"/>
      <c r="D1" s="645"/>
      <c r="E1" s="645"/>
    </row>
    <row r="2" spans="1:5" ht="14.1" customHeight="1"/>
    <row r="3" spans="1:5" s="404" customFormat="1" ht="20.100000000000001" customHeight="1">
      <c r="A3" s="1241" t="s">
        <v>183</v>
      </c>
      <c r="B3" s="1241"/>
      <c r="C3" s="1241"/>
      <c r="D3" s="1241"/>
      <c r="E3" s="1241"/>
    </row>
    <row r="4" spans="1:5" s="405" customFormat="1" ht="24" customHeight="1">
      <c r="A4" s="1242" t="s">
        <v>271</v>
      </c>
      <c r="B4" s="1242"/>
      <c r="C4" s="1242"/>
      <c r="D4" s="1242"/>
      <c r="E4" s="1242"/>
    </row>
    <row r="5" spans="1:5" s="407" customFormat="1" ht="18" customHeight="1" thickBot="1">
      <c r="A5" s="406" t="s">
        <v>174</v>
      </c>
      <c r="C5" s="408"/>
      <c r="D5" s="408"/>
      <c r="E5" s="409" t="s">
        <v>175</v>
      </c>
    </row>
    <row r="6" spans="1:5" s="410" customFormat="1" ht="30" customHeight="1">
      <c r="A6" s="1243" t="s">
        <v>103</v>
      </c>
      <c r="B6" s="1244"/>
      <c r="C6" s="1251" t="s">
        <v>272</v>
      </c>
      <c r="D6" s="1249" t="s">
        <v>184</v>
      </c>
      <c r="E6" s="1247" t="s">
        <v>273</v>
      </c>
    </row>
    <row r="7" spans="1:5" s="410" customFormat="1" ht="30" customHeight="1">
      <c r="A7" s="1245"/>
      <c r="B7" s="1246"/>
      <c r="C7" s="1252"/>
      <c r="D7" s="1250"/>
      <c r="E7" s="1248"/>
    </row>
    <row r="8" spans="1:5" s="411" customFormat="1" ht="18" customHeight="1">
      <c r="A8" s="1108" t="s">
        <v>481</v>
      </c>
      <c r="B8" s="1109"/>
      <c r="C8" s="41">
        <v>152019.33030000003</v>
      </c>
      <c r="D8" s="41">
        <v>134292.56080000001</v>
      </c>
      <c r="E8" s="41">
        <v>17726.769499999999</v>
      </c>
    </row>
    <row r="9" spans="1:5" s="411" customFormat="1" ht="18" customHeight="1">
      <c r="A9" s="1108" t="s">
        <v>482</v>
      </c>
      <c r="B9" s="1109"/>
      <c r="C9" s="41">
        <v>151973.37700000004</v>
      </c>
      <c r="D9" s="41">
        <v>134299.0883</v>
      </c>
      <c r="E9" s="41">
        <v>17674.288699999997</v>
      </c>
    </row>
    <row r="10" spans="1:5" s="411" customFormat="1" ht="18" customHeight="1">
      <c r="A10" s="1108" t="s">
        <v>502</v>
      </c>
      <c r="B10" s="1109"/>
      <c r="C10" s="41">
        <v>150645.9</v>
      </c>
      <c r="D10" s="41">
        <v>127247.8</v>
      </c>
      <c r="E10" s="41">
        <v>23398.1</v>
      </c>
    </row>
    <row r="11" spans="1:5" s="411" customFormat="1" ht="18" customHeight="1">
      <c r="A11" s="1108">
        <v>2017</v>
      </c>
      <c r="B11" s="1109"/>
      <c r="C11" s="41">
        <v>149657.29310000001</v>
      </c>
      <c r="D11" s="41">
        <v>125257.2065</v>
      </c>
      <c r="E11" s="41">
        <v>24400.086600000002</v>
      </c>
    </row>
    <row r="12" spans="1:5" s="411" customFormat="1" ht="18" customHeight="1">
      <c r="A12" s="1206">
        <v>2018</v>
      </c>
      <c r="B12" s="1240"/>
      <c r="C12" s="417">
        <f>SUM(C14:C36)</f>
        <v>149964.50000000003</v>
      </c>
      <c r="D12" s="417">
        <f>SUM(D14:D36)</f>
        <v>124634.70000000001</v>
      </c>
      <c r="E12" s="417">
        <f>SUM(E14:E36)</f>
        <v>25329.800000000007</v>
      </c>
    </row>
    <row r="13" spans="1:5" s="407" customFormat="1" ht="8.4499999999999993" customHeight="1">
      <c r="B13" s="943"/>
      <c r="C13" s="41"/>
      <c r="D13" s="41"/>
      <c r="E13" s="41"/>
    </row>
    <row r="14" spans="1:5" s="407" customFormat="1" ht="18" customHeight="1">
      <c r="A14" s="955" t="s">
        <v>176</v>
      </c>
      <c r="B14" s="55" t="s">
        <v>114</v>
      </c>
      <c r="C14" s="41">
        <v>7607.1</v>
      </c>
      <c r="D14" s="491">
        <v>6522.5</v>
      </c>
      <c r="E14" s="491">
        <v>1084.5999999999999</v>
      </c>
    </row>
    <row r="15" spans="1:5" s="407" customFormat="1" ht="18" customHeight="1">
      <c r="A15" s="955" t="s">
        <v>115</v>
      </c>
      <c r="B15" s="55" t="s">
        <v>116</v>
      </c>
      <c r="C15" s="41">
        <v>10301.200000000001</v>
      </c>
      <c r="D15" s="491">
        <v>8458.6</v>
      </c>
      <c r="E15" s="491">
        <v>1842.6</v>
      </c>
    </row>
    <row r="16" spans="1:5" s="407" customFormat="1" ht="18" customHeight="1">
      <c r="A16" s="955" t="s">
        <v>117</v>
      </c>
      <c r="B16" s="55" t="s">
        <v>118</v>
      </c>
      <c r="C16" s="41">
        <v>7893.7</v>
      </c>
      <c r="D16" s="491">
        <v>6889.4</v>
      </c>
      <c r="E16" s="491">
        <v>1004.3</v>
      </c>
    </row>
    <row r="17" spans="1:5" s="407" customFormat="1" ht="18" customHeight="1">
      <c r="A17" s="955" t="s">
        <v>119</v>
      </c>
      <c r="B17" s="55" t="s">
        <v>120</v>
      </c>
      <c r="C17" s="41">
        <v>7355</v>
      </c>
      <c r="D17" s="491">
        <v>6369.3</v>
      </c>
      <c r="E17" s="491">
        <v>985.7</v>
      </c>
    </row>
    <row r="18" spans="1:5" s="407" customFormat="1" ht="18" customHeight="1">
      <c r="A18" s="955" t="s">
        <v>121</v>
      </c>
      <c r="B18" s="55" t="s">
        <v>122</v>
      </c>
      <c r="C18" s="41">
        <v>8083.7999999999993</v>
      </c>
      <c r="D18" s="491">
        <v>7333.4</v>
      </c>
      <c r="E18" s="491">
        <v>750.4</v>
      </c>
    </row>
    <row r="19" spans="1:5" s="407" customFormat="1" ht="18" customHeight="1">
      <c r="A19" s="955" t="s">
        <v>123</v>
      </c>
      <c r="B19" s="55" t="s">
        <v>124</v>
      </c>
      <c r="C19" s="41">
        <v>5615</v>
      </c>
      <c r="D19" s="491">
        <v>4831.5</v>
      </c>
      <c r="E19" s="491">
        <v>783.5</v>
      </c>
    </row>
    <row r="20" spans="1:5" s="407" customFormat="1" ht="18" customHeight="1">
      <c r="A20" s="955" t="s">
        <v>125</v>
      </c>
      <c r="B20" s="55" t="s">
        <v>126</v>
      </c>
      <c r="C20" s="41">
        <v>10349.1</v>
      </c>
      <c r="D20" s="491">
        <v>7173</v>
      </c>
      <c r="E20" s="491">
        <v>3176.1</v>
      </c>
    </row>
    <row r="21" spans="1:5" s="407" customFormat="1" ht="18" customHeight="1">
      <c r="A21" s="955" t="s">
        <v>127</v>
      </c>
      <c r="B21" s="55" t="s">
        <v>128</v>
      </c>
      <c r="C21" s="41">
        <v>16469.599999999999</v>
      </c>
      <c r="D21" s="491">
        <v>14287</v>
      </c>
      <c r="E21" s="491">
        <v>2182.6</v>
      </c>
    </row>
    <row r="22" spans="1:5" s="407" customFormat="1" ht="18" customHeight="1">
      <c r="A22" s="955" t="s">
        <v>129</v>
      </c>
      <c r="B22" s="55" t="s">
        <v>130</v>
      </c>
      <c r="C22" s="41">
        <v>6140.9</v>
      </c>
      <c r="D22" s="491">
        <v>5023.8</v>
      </c>
      <c r="E22" s="491">
        <v>1117.0999999999999</v>
      </c>
    </row>
    <row r="23" spans="1:5" s="407" customFormat="1" ht="18" customHeight="1">
      <c r="A23" s="955" t="s">
        <v>131</v>
      </c>
      <c r="B23" s="55" t="s">
        <v>132</v>
      </c>
      <c r="C23" s="41">
        <v>5526.8</v>
      </c>
      <c r="D23" s="491">
        <v>3998.6</v>
      </c>
      <c r="E23" s="491">
        <v>1528.2</v>
      </c>
    </row>
    <row r="24" spans="1:5" s="407" customFormat="1" ht="18" customHeight="1">
      <c r="A24" s="955" t="s">
        <v>133</v>
      </c>
      <c r="B24" s="55" t="s">
        <v>134</v>
      </c>
      <c r="C24" s="41">
        <v>5052.1000000000004</v>
      </c>
      <c r="D24" s="491">
        <v>4331</v>
      </c>
      <c r="E24" s="491">
        <v>721.1</v>
      </c>
    </row>
    <row r="25" spans="1:5" s="407" customFormat="1" ht="18" customHeight="1">
      <c r="A25" s="955" t="s">
        <v>135</v>
      </c>
      <c r="B25" s="55" t="s">
        <v>136</v>
      </c>
      <c r="C25" s="41">
        <v>15292.900000000001</v>
      </c>
      <c r="D25" s="491">
        <v>12519.2</v>
      </c>
      <c r="E25" s="491">
        <v>2773.7</v>
      </c>
    </row>
    <row r="26" spans="1:5" s="407" customFormat="1" ht="18" customHeight="1">
      <c r="A26" s="955" t="s">
        <v>137</v>
      </c>
      <c r="B26" s="55" t="s">
        <v>138</v>
      </c>
      <c r="C26" s="41">
        <v>3887.8</v>
      </c>
      <c r="D26" s="491">
        <v>2976.4</v>
      </c>
      <c r="E26" s="491">
        <v>911.4</v>
      </c>
    </row>
    <row r="27" spans="1:5" s="407" customFormat="1" ht="18" customHeight="1">
      <c r="A27" s="955" t="s">
        <v>139</v>
      </c>
      <c r="B27" s="55" t="s">
        <v>140</v>
      </c>
      <c r="C27" s="41">
        <v>2236</v>
      </c>
      <c r="D27" s="491">
        <v>1917.5</v>
      </c>
      <c r="E27" s="491">
        <v>318.5</v>
      </c>
    </row>
    <row r="28" spans="1:5" s="407" customFormat="1" ht="18" customHeight="1">
      <c r="A28" s="955" t="s">
        <v>141</v>
      </c>
      <c r="B28" s="55" t="s">
        <v>142</v>
      </c>
      <c r="C28" s="41">
        <v>3576.1</v>
      </c>
      <c r="D28" s="491">
        <v>3136.4</v>
      </c>
      <c r="E28" s="491">
        <v>439.7</v>
      </c>
    </row>
    <row r="29" spans="1:5" s="407" customFormat="1" ht="18" customHeight="1">
      <c r="A29" s="955" t="s">
        <v>143</v>
      </c>
      <c r="B29" s="55" t="s">
        <v>144</v>
      </c>
      <c r="C29" s="41">
        <v>6135.7</v>
      </c>
      <c r="D29" s="491">
        <v>4392</v>
      </c>
      <c r="E29" s="491">
        <v>1743.7</v>
      </c>
    </row>
    <row r="30" spans="1:5" s="407" customFormat="1" ht="18" customHeight="1">
      <c r="A30" s="955" t="s">
        <v>145</v>
      </c>
      <c r="B30" s="55" t="s">
        <v>146</v>
      </c>
      <c r="C30" s="41">
        <v>4352.5</v>
      </c>
      <c r="D30" s="491">
        <v>3985.1</v>
      </c>
      <c r="E30" s="491">
        <v>367.4</v>
      </c>
    </row>
    <row r="31" spans="1:5" s="407" customFormat="1" ht="18" customHeight="1">
      <c r="A31" s="955" t="s">
        <v>147</v>
      </c>
      <c r="B31" s="55" t="s">
        <v>148</v>
      </c>
      <c r="C31" s="41">
        <v>7205.2</v>
      </c>
      <c r="D31" s="491">
        <v>6020</v>
      </c>
      <c r="E31" s="491">
        <v>1185.2</v>
      </c>
    </row>
    <row r="32" spans="1:5" s="407" customFormat="1" ht="18" customHeight="1">
      <c r="A32" s="955" t="s">
        <v>149</v>
      </c>
      <c r="B32" s="55" t="s">
        <v>150</v>
      </c>
      <c r="C32" s="41">
        <v>2082.9</v>
      </c>
      <c r="D32" s="491">
        <v>1699.7</v>
      </c>
      <c r="E32" s="491">
        <v>383.2</v>
      </c>
    </row>
    <row r="33" spans="1:5" s="407" customFormat="1" ht="18" customHeight="1">
      <c r="A33" s="955" t="s">
        <v>151</v>
      </c>
      <c r="B33" s="55" t="s">
        <v>152</v>
      </c>
      <c r="C33" s="41">
        <v>9790.3000000000011</v>
      </c>
      <c r="D33" s="491">
        <v>8575.1</v>
      </c>
      <c r="E33" s="491">
        <v>1215.2</v>
      </c>
    </row>
    <row r="34" spans="1:5" s="407" customFormat="1" ht="18" customHeight="1">
      <c r="A34" s="955" t="s">
        <v>153</v>
      </c>
      <c r="B34" s="55" t="s">
        <v>154</v>
      </c>
      <c r="C34" s="41">
        <v>3170.6</v>
      </c>
      <c r="D34" s="491">
        <v>2684.6</v>
      </c>
      <c r="E34" s="491">
        <v>486</v>
      </c>
    </row>
    <row r="35" spans="1:5" s="407" customFormat="1" ht="18" customHeight="1">
      <c r="A35" s="955" t="s">
        <v>155</v>
      </c>
      <c r="B35" s="55" t="s">
        <v>156</v>
      </c>
      <c r="C35" s="41">
        <v>1840.1999999999998</v>
      </c>
      <c r="D35" s="491">
        <v>1510.6</v>
      </c>
      <c r="E35" s="491">
        <v>329.6</v>
      </c>
    </row>
    <row r="36" spans="1:5" s="407" customFormat="1" ht="18" customHeight="1" thickBot="1">
      <c r="A36" s="954" t="s">
        <v>157</v>
      </c>
      <c r="B36" s="57" t="s">
        <v>158</v>
      </c>
      <c r="C36" s="42">
        <v>0</v>
      </c>
      <c r="D36" s="492">
        <v>0</v>
      </c>
      <c r="E36" s="492">
        <v>0</v>
      </c>
    </row>
    <row r="37" spans="1:5" s="215" customFormat="1" ht="11.1" customHeight="1">
      <c r="A37" s="832" t="s">
        <v>185</v>
      </c>
      <c r="B37" s="212"/>
      <c r="C37" s="418"/>
      <c r="D37" s="214"/>
      <c r="E37" s="833" t="s">
        <v>495</v>
      </c>
    </row>
    <row r="38" spans="1:5" s="215" customFormat="1" ht="11.1" customHeight="1">
      <c r="A38" s="419" t="s">
        <v>186</v>
      </c>
      <c r="B38" s="212"/>
      <c r="C38" s="214"/>
      <c r="D38" s="214"/>
      <c r="E38" s="214"/>
    </row>
    <row r="39" spans="1:5" s="407" customFormat="1" ht="20.25" customHeight="1">
      <c r="B39" s="412"/>
      <c r="C39" s="413"/>
      <c r="D39" s="413"/>
      <c r="E39" s="413"/>
    </row>
    <row r="40" spans="1:5" s="407" customFormat="1" ht="20.25" customHeight="1">
      <c r="B40" s="412"/>
      <c r="C40" s="413"/>
      <c r="D40" s="413"/>
      <c r="E40" s="413"/>
    </row>
    <row r="41" spans="1:5" s="407" customFormat="1" ht="20.25" customHeight="1">
      <c r="B41" s="412"/>
      <c r="C41" s="413"/>
      <c r="D41" s="413"/>
      <c r="E41" s="413"/>
    </row>
    <row r="42" spans="1:5" s="407" customFormat="1" ht="20.25" customHeight="1">
      <c r="B42" s="412"/>
      <c r="C42" s="413"/>
      <c r="D42" s="413"/>
      <c r="E42" s="413"/>
    </row>
    <row r="43" spans="1:5" s="407" customFormat="1" ht="20.25" customHeight="1">
      <c r="B43" s="412"/>
      <c r="C43" s="413"/>
      <c r="D43" s="413"/>
      <c r="E43" s="413"/>
    </row>
    <row r="44" spans="1:5" s="407" customFormat="1" ht="20.25" customHeight="1">
      <c r="B44" s="412"/>
      <c r="C44" s="413"/>
      <c r="D44" s="413"/>
      <c r="E44" s="413"/>
    </row>
    <row r="45" spans="1:5" s="407" customFormat="1" ht="20.25" customHeight="1">
      <c r="B45" s="412"/>
      <c r="C45" s="413"/>
      <c r="D45" s="413"/>
      <c r="E45" s="413"/>
    </row>
    <row r="46" spans="1:5" s="407" customFormat="1" ht="20.25" customHeight="1">
      <c r="B46" s="412"/>
      <c r="C46" s="413"/>
      <c r="D46" s="413"/>
      <c r="E46" s="413"/>
    </row>
    <row r="47" spans="1:5" s="407" customFormat="1" ht="20.25" customHeight="1">
      <c r="B47" s="412"/>
      <c r="C47" s="413"/>
      <c r="D47" s="413"/>
      <c r="E47" s="413"/>
    </row>
    <row r="48" spans="1:5" s="407" customFormat="1" ht="20.25" customHeight="1">
      <c r="B48" s="412"/>
      <c r="C48" s="413"/>
      <c r="D48" s="413"/>
      <c r="E48" s="413"/>
    </row>
    <row r="49" spans="2:5" s="407" customFormat="1" ht="20.25" customHeight="1">
      <c r="B49" s="412"/>
      <c r="C49" s="413"/>
      <c r="D49" s="413"/>
      <c r="E49" s="413"/>
    </row>
    <row r="50" spans="2:5" s="407" customFormat="1" ht="20.25" customHeight="1">
      <c r="B50" s="412"/>
      <c r="C50" s="413"/>
      <c r="D50" s="413"/>
      <c r="E50" s="413"/>
    </row>
    <row r="51" spans="2:5" s="407" customFormat="1" ht="20.25" customHeight="1">
      <c r="B51" s="412"/>
      <c r="C51" s="413"/>
      <c r="D51" s="413"/>
      <c r="E51" s="413"/>
    </row>
    <row r="52" spans="2:5" s="407" customFormat="1" ht="20.25" customHeight="1">
      <c r="B52" s="412"/>
      <c r="C52" s="413"/>
      <c r="D52" s="413"/>
      <c r="E52" s="413"/>
    </row>
    <row r="53" spans="2:5" s="407" customFormat="1" ht="20.25" customHeight="1">
      <c r="B53" s="412"/>
      <c r="C53" s="413"/>
      <c r="D53" s="413"/>
      <c r="E53" s="413"/>
    </row>
    <row r="54" spans="2:5" s="407" customFormat="1" ht="20.25" customHeight="1">
      <c r="B54" s="412"/>
      <c r="C54" s="413"/>
      <c r="D54" s="413"/>
      <c r="E54" s="413"/>
    </row>
    <row r="55" spans="2:5" s="407" customFormat="1" ht="20.25" customHeight="1">
      <c r="B55" s="412"/>
      <c r="C55" s="413"/>
      <c r="D55" s="413"/>
      <c r="E55" s="413"/>
    </row>
    <row r="56" spans="2:5" s="407" customFormat="1" ht="20.25" customHeight="1">
      <c r="B56" s="412"/>
      <c r="C56" s="413"/>
      <c r="D56" s="413"/>
      <c r="E56" s="413"/>
    </row>
    <row r="57" spans="2:5" s="407" customFormat="1" ht="20.25" customHeight="1">
      <c r="B57" s="412"/>
      <c r="C57" s="413"/>
      <c r="D57" s="413"/>
      <c r="E57" s="413"/>
    </row>
    <row r="58" spans="2:5" s="407" customFormat="1" ht="20.25" customHeight="1">
      <c r="B58" s="412"/>
      <c r="C58" s="413"/>
      <c r="D58" s="413"/>
      <c r="E58" s="413"/>
    </row>
    <row r="59" spans="2:5" s="407" customFormat="1" ht="11.25">
      <c r="B59" s="412"/>
      <c r="C59" s="413"/>
      <c r="D59" s="413"/>
      <c r="E59" s="413"/>
    </row>
    <row r="60" spans="2:5" s="407" customFormat="1" ht="11.25">
      <c r="B60" s="412"/>
      <c r="C60" s="413"/>
      <c r="D60" s="413"/>
      <c r="E60" s="413"/>
    </row>
    <row r="61" spans="2:5" s="407" customFormat="1" ht="11.25">
      <c r="B61" s="412"/>
      <c r="C61" s="413"/>
      <c r="D61" s="413"/>
      <c r="E61" s="413"/>
    </row>
    <row r="62" spans="2:5" s="407" customFormat="1" ht="11.25">
      <c r="B62" s="412"/>
      <c r="C62" s="413"/>
      <c r="D62" s="413"/>
      <c r="E62" s="413"/>
    </row>
    <row r="63" spans="2:5" s="407" customFormat="1" ht="11.25">
      <c r="B63" s="412"/>
      <c r="C63" s="413"/>
      <c r="D63" s="413"/>
      <c r="E63" s="413"/>
    </row>
    <row r="64" spans="2:5" s="407" customFormat="1" ht="11.25">
      <c r="B64" s="412"/>
      <c r="C64" s="413"/>
      <c r="D64" s="413"/>
      <c r="E64" s="413"/>
    </row>
    <row r="65" spans="2:5" s="407" customFormat="1" ht="11.25">
      <c r="B65" s="412"/>
      <c r="C65" s="413"/>
      <c r="D65" s="413"/>
      <c r="E65" s="413"/>
    </row>
    <row r="66" spans="2:5" s="407" customFormat="1" ht="11.25">
      <c r="B66" s="412"/>
      <c r="C66" s="413"/>
      <c r="D66" s="413"/>
      <c r="E66" s="413"/>
    </row>
    <row r="67" spans="2:5" s="407" customFormat="1" ht="11.25">
      <c r="B67" s="412"/>
      <c r="C67" s="413"/>
      <c r="D67" s="413"/>
      <c r="E67" s="413"/>
    </row>
    <row r="68" spans="2:5" s="407" customFormat="1" ht="11.25">
      <c r="B68" s="412"/>
      <c r="C68" s="413"/>
      <c r="D68" s="413"/>
      <c r="E68" s="413"/>
    </row>
    <row r="69" spans="2:5" s="407" customFormat="1" ht="11.25">
      <c r="B69" s="412"/>
      <c r="C69" s="413"/>
      <c r="D69" s="413"/>
      <c r="E69" s="413"/>
    </row>
    <row r="70" spans="2:5" s="407" customFormat="1" ht="11.25">
      <c r="B70" s="412"/>
      <c r="C70" s="413"/>
      <c r="D70" s="413"/>
      <c r="E70" s="413"/>
    </row>
    <row r="71" spans="2:5" s="407" customFormat="1" ht="11.25">
      <c r="B71" s="412"/>
      <c r="C71" s="413"/>
      <c r="D71" s="413"/>
      <c r="E71" s="413"/>
    </row>
    <row r="72" spans="2:5" s="407" customFormat="1" ht="11.25">
      <c r="B72" s="412"/>
      <c r="C72" s="413"/>
      <c r="D72" s="413"/>
      <c r="E72" s="413"/>
    </row>
    <row r="73" spans="2:5" s="407" customFormat="1" ht="11.25">
      <c r="B73" s="412"/>
      <c r="C73" s="413"/>
      <c r="D73" s="413"/>
      <c r="E73" s="413"/>
    </row>
    <row r="74" spans="2:5" s="407" customFormat="1" ht="11.25">
      <c r="B74" s="412"/>
      <c r="C74" s="413"/>
      <c r="D74" s="413"/>
      <c r="E74" s="413"/>
    </row>
    <row r="75" spans="2:5" s="407" customFormat="1" ht="11.25">
      <c r="B75" s="412"/>
      <c r="C75" s="413"/>
      <c r="D75" s="413"/>
      <c r="E75" s="413"/>
    </row>
    <row r="76" spans="2:5" s="407" customFormat="1" ht="11.25">
      <c r="B76" s="412"/>
      <c r="C76" s="413"/>
      <c r="D76" s="413"/>
      <c r="E76" s="413"/>
    </row>
    <row r="77" spans="2:5" s="407" customFormat="1" ht="11.25">
      <c r="B77" s="412"/>
      <c r="C77" s="413"/>
      <c r="D77" s="413"/>
      <c r="E77" s="413"/>
    </row>
    <row r="78" spans="2:5" s="407" customFormat="1" ht="11.25">
      <c r="B78" s="412"/>
      <c r="C78" s="413"/>
      <c r="D78" s="413"/>
      <c r="E78" s="413"/>
    </row>
    <row r="79" spans="2:5" s="407" customFormat="1" ht="11.25">
      <c r="B79" s="412"/>
      <c r="C79" s="413"/>
      <c r="D79" s="413"/>
      <c r="E79" s="413"/>
    </row>
    <row r="80" spans="2:5" s="407" customFormat="1" ht="11.25">
      <c r="B80" s="412"/>
      <c r="C80" s="413"/>
      <c r="D80" s="413"/>
      <c r="E80" s="413"/>
    </row>
    <row r="81" spans="2:5" s="407" customFormat="1" ht="11.25">
      <c r="B81" s="412"/>
      <c r="C81" s="413"/>
      <c r="D81" s="413"/>
      <c r="E81" s="413"/>
    </row>
    <row r="82" spans="2:5" s="407" customFormat="1" ht="11.25">
      <c r="B82" s="412"/>
      <c r="C82" s="413"/>
      <c r="D82" s="413"/>
      <c r="E82" s="413"/>
    </row>
    <row r="83" spans="2:5" s="407" customFormat="1" ht="11.25">
      <c r="B83" s="412"/>
      <c r="C83" s="413"/>
      <c r="D83" s="413"/>
      <c r="E83" s="413"/>
    </row>
    <row r="84" spans="2:5" s="407" customFormat="1" ht="11.25">
      <c r="B84" s="412"/>
      <c r="C84" s="413"/>
      <c r="D84" s="413"/>
      <c r="E84" s="413"/>
    </row>
    <row r="85" spans="2:5" s="407" customFormat="1" ht="11.25">
      <c r="B85" s="412"/>
      <c r="C85" s="413"/>
      <c r="D85" s="413"/>
      <c r="E85" s="413"/>
    </row>
    <row r="86" spans="2:5" s="407" customFormat="1" ht="11.25">
      <c r="B86" s="412"/>
      <c r="C86" s="413"/>
      <c r="D86" s="413"/>
      <c r="E86" s="413"/>
    </row>
    <row r="87" spans="2:5" s="407" customFormat="1" ht="11.25">
      <c r="B87" s="412"/>
      <c r="C87" s="413"/>
      <c r="D87" s="413"/>
      <c r="E87" s="413"/>
    </row>
    <row r="88" spans="2:5" s="407" customFormat="1" ht="11.25">
      <c r="B88" s="412"/>
      <c r="C88" s="413"/>
      <c r="D88" s="413"/>
      <c r="E88" s="413"/>
    </row>
    <row r="89" spans="2:5" s="407" customFormat="1" ht="11.25">
      <c r="B89" s="412"/>
      <c r="C89" s="413"/>
      <c r="D89" s="413"/>
      <c r="E89" s="413"/>
    </row>
    <row r="90" spans="2:5" s="407" customFormat="1" ht="11.25">
      <c r="B90" s="412"/>
      <c r="C90" s="413"/>
      <c r="D90" s="413"/>
      <c r="E90" s="413"/>
    </row>
    <row r="91" spans="2:5" s="407" customFormat="1" ht="11.25">
      <c r="B91" s="412"/>
      <c r="C91" s="413"/>
      <c r="D91" s="413"/>
      <c r="E91" s="413"/>
    </row>
    <row r="92" spans="2:5" s="407" customFormat="1" ht="11.25">
      <c r="B92" s="412"/>
      <c r="C92" s="413"/>
      <c r="D92" s="413"/>
      <c r="E92" s="413"/>
    </row>
    <row r="93" spans="2:5" s="407" customFormat="1" ht="11.25">
      <c r="B93" s="412"/>
      <c r="C93" s="413"/>
      <c r="D93" s="413"/>
      <c r="E93" s="413"/>
    </row>
    <row r="94" spans="2:5" s="407" customFormat="1" ht="11.25">
      <c r="B94" s="412"/>
      <c r="C94" s="413"/>
      <c r="D94" s="413"/>
      <c r="E94" s="413"/>
    </row>
    <row r="95" spans="2:5" s="407" customFormat="1" ht="11.25">
      <c r="B95" s="412"/>
      <c r="C95" s="413"/>
      <c r="D95" s="413"/>
      <c r="E95" s="413"/>
    </row>
    <row r="96" spans="2:5" s="407" customFormat="1" ht="11.25">
      <c r="B96" s="412"/>
      <c r="C96" s="413"/>
      <c r="D96" s="413"/>
      <c r="E96" s="413"/>
    </row>
    <row r="97" spans="2:5" s="407" customFormat="1" ht="11.25">
      <c r="B97" s="412"/>
      <c r="C97" s="413"/>
      <c r="D97" s="413"/>
      <c r="E97" s="413"/>
    </row>
    <row r="98" spans="2:5" s="407" customFormat="1" ht="11.25">
      <c r="B98" s="412"/>
      <c r="C98" s="413"/>
      <c r="D98" s="413"/>
      <c r="E98" s="413"/>
    </row>
    <row r="99" spans="2:5" s="407" customFormat="1" ht="11.25">
      <c r="B99" s="412"/>
      <c r="C99" s="413"/>
      <c r="D99" s="413"/>
      <c r="E99" s="413"/>
    </row>
    <row r="100" spans="2:5" s="407" customFormat="1" ht="11.25">
      <c r="B100" s="412"/>
      <c r="C100" s="413"/>
      <c r="D100" s="413"/>
      <c r="E100" s="413"/>
    </row>
  </sheetData>
  <sheetProtection selectLockedCells="1"/>
  <mergeCells count="11">
    <mergeCell ref="A12:B12"/>
    <mergeCell ref="A3:E3"/>
    <mergeCell ref="A4:E4"/>
    <mergeCell ref="A6:B7"/>
    <mergeCell ref="E6:E7"/>
    <mergeCell ref="D6:D7"/>
    <mergeCell ref="C6:C7"/>
    <mergeCell ref="A8:B8"/>
    <mergeCell ref="A9:B9"/>
    <mergeCell ref="A10:B10"/>
    <mergeCell ref="A11:B11"/>
  </mergeCells>
  <phoneticPr fontId="59"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zoomScaleNormal="100" zoomScaleSheetLayoutView="100" workbookViewId="0">
      <selection activeCell="C14" sqref="C14"/>
    </sheetView>
  </sheetViews>
  <sheetFormatPr defaultRowHeight="12"/>
  <cols>
    <col min="1" max="1" width="12.625" style="399" customWidth="1"/>
    <col min="2" max="2" width="11.625" style="400" customWidth="1"/>
    <col min="3" max="3" width="11.625" style="401" customWidth="1"/>
    <col min="4" max="4" width="11.625" style="402" customWidth="1"/>
    <col min="5" max="5" width="11.625" style="400" customWidth="1"/>
    <col min="6" max="6" width="11.625" style="401" customWidth="1"/>
    <col min="7" max="7" width="11.625" style="402" customWidth="1"/>
    <col min="8" max="16384" width="9" style="403"/>
  </cols>
  <sheetData>
    <row r="1" spans="1:7" s="642" customFormat="1" ht="14.1" customHeight="1">
      <c r="A1" s="592"/>
      <c r="B1" s="639"/>
      <c r="C1" s="640"/>
      <c r="D1" s="641"/>
      <c r="E1" s="589"/>
      <c r="F1" s="640"/>
      <c r="G1" s="649" t="s">
        <v>810</v>
      </c>
    </row>
    <row r="2" spans="1:7" s="387" customFormat="1" ht="14.1" customHeight="1">
      <c r="A2" s="385"/>
      <c r="B2" s="384"/>
      <c r="C2" s="385"/>
      <c r="D2" s="386"/>
      <c r="E2" s="384"/>
      <c r="F2" s="385"/>
      <c r="G2" s="386"/>
    </row>
    <row r="3" spans="1:7" s="388" customFormat="1" ht="20.100000000000001" customHeight="1">
      <c r="A3" s="1276" t="s">
        <v>676</v>
      </c>
      <c r="B3" s="1276"/>
      <c r="C3" s="1276"/>
      <c r="D3" s="1276"/>
      <c r="E3" s="1276"/>
      <c r="F3" s="1276"/>
      <c r="G3" s="1276"/>
    </row>
    <row r="4" spans="1:7" s="389" customFormat="1" ht="24" customHeight="1">
      <c r="A4" s="1277" t="s">
        <v>677</v>
      </c>
      <c r="B4" s="1277"/>
      <c r="C4" s="1277"/>
      <c r="D4" s="1277"/>
      <c r="E4" s="1277"/>
      <c r="F4" s="1277"/>
      <c r="G4" s="1277"/>
    </row>
    <row r="5" spans="1:7" s="387" customFormat="1" ht="18" customHeight="1" thickBot="1">
      <c r="A5" s="390" t="s">
        <v>187</v>
      </c>
      <c r="B5" s="391"/>
      <c r="D5" s="392"/>
      <c r="G5" s="393" t="s">
        <v>188</v>
      </c>
    </row>
    <row r="6" spans="1:7" s="387" customFormat="1" ht="18.600000000000001" customHeight="1">
      <c r="A6" s="1278" t="s">
        <v>313</v>
      </c>
      <c r="B6" s="1279" t="s">
        <v>306</v>
      </c>
      <c r="C6" s="1280"/>
      <c r="D6" s="1281" t="s">
        <v>314</v>
      </c>
      <c r="E6" s="1282"/>
      <c r="F6" s="1279" t="s">
        <v>315</v>
      </c>
      <c r="G6" s="1284"/>
    </row>
    <row r="7" spans="1:7" s="387" customFormat="1" ht="18.600000000000001" customHeight="1">
      <c r="A7" s="1262"/>
      <c r="B7" s="1270"/>
      <c r="C7" s="1271"/>
      <c r="D7" s="1283"/>
      <c r="E7" s="1283"/>
      <c r="F7" s="1270"/>
      <c r="G7" s="1285"/>
    </row>
    <row r="8" spans="1:7" s="387" customFormat="1" ht="18.600000000000001" customHeight="1">
      <c r="A8" s="1262"/>
      <c r="B8" s="1257" t="s">
        <v>316</v>
      </c>
      <c r="C8" s="1253" t="s">
        <v>317</v>
      </c>
      <c r="D8" s="1253" t="s">
        <v>316</v>
      </c>
      <c r="E8" s="1253" t="s">
        <v>317</v>
      </c>
      <c r="F8" s="1257" t="s">
        <v>316</v>
      </c>
      <c r="G8" s="1255" t="s">
        <v>317</v>
      </c>
    </row>
    <row r="9" spans="1:7" s="387" customFormat="1" ht="18.600000000000001" customHeight="1">
      <c r="A9" s="1263"/>
      <c r="B9" s="1258"/>
      <c r="C9" s="1254"/>
      <c r="D9" s="1254"/>
      <c r="E9" s="1254"/>
      <c r="F9" s="1258"/>
      <c r="G9" s="1256"/>
    </row>
    <row r="10" spans="1:7" s="387" customFormat="1" ht="42" customHeight="1">
      <c r="A10" s="711" t="s">
        <v>481</v>
      </c>
      <c r="B10" s="394">
        <v>130353</v>
      </c>
      <c r="C10" s="45">
        <v>630922</v>
      </c>
      <c r="D10" s="45">
        <v>106832</v>
      </c>
      <c r="E10" s="45">
        <v>570082</v>
      </c>
      <c r="F10" s="45">
        <v>1038</v>
      </c>
      <c r="G10" s="45">
        <v>2397</v>
      </c>
    </row>
    <row r="11" spans="1:7" s="387" customFormat="1" ht="42" customHeight="1">
      <c r="A11" s="711" t="s">
        <v>482</v>
      </c>
      <c r="B11" s="394">
        <v>124445</v>
      </c>
      <c r="C11" s="45">
        <v>639784</v>
      </c>
      <c r="D11" s="45">
        <v>104712</v>
      </c>
      <c r="E11" s="45">
        <v>589466</v>
      </c>
      <c r="F11" s="45">
        <v>968</v>
      </c>
      <c r="G11" s="45">
        <v>2040</v>
      </c>
    </row>
    <row r="12" spans="1:7" s="387" customFormat="1" ht="42" customHeight="1">
      <c r="A12" s="711" t="s">
        <v>502</v>
      </c>
      <c r="B12" s="394">
        <v>121768</v>
      </c>
      <c r="C12" s="45">
        <v>623278</v>
      </c>
      <c r="D12" s="45">
        <v>102941</v>
      </c>
      <c r="E12" s="45">
        <v>576643</v>
      </c>
      <c r="F12" s="45">
        <v>1303</v>
      </c>
      <c r="G12" s="45">
        <v>3533</v>
      </c>
    </row>
    <row r="13" spans="1:7" s="387" customFormat="1" ht="42" customHeight="1">
      <c r="A13" s="849" t="s">
        <v>606</v>
      </c>
      <c r="B13" s="394">
        <v>117059</v>
      </c>
      <c r="C13" s="45">
        <v>592623</v>
      </c>
      <c r="D13" s="45">
        <v>99551</v>
      </c>
      <c r="E13" s="45">
        <v>549474</v>
      </c>
      <c r="F13" s="45">
        <v>1394</v>
      </c>
      <c r="G13" s="45">
        <v>3357</v>
      </c>
    </row>
    <row r="14" spans="1:7" s="396" customFormat="1" ht="42" customHeight="1" thickBot="1">
      <c r="A14" s="395">
        <v>2018</v>
      </c>
      <c r="B14" s="775">
        <v>116647</v>
      </c>
      <c r="C14" s="776">
        <v>584378</v>
      </c>
      <c r="D14" s="776">
        <v>98066</v>
      </c>
      <c r="E14" s="776">
        <v>534968</v>
      </c>
      <c r="F14" s="776">
        <v>1200</v>
      </c>
      <c r="G14" s="776">
        <v>3004</v>
      </c>
    </row>
    <row r="15" spans="1:7" s="387" customFormat="1" ht="16.5" customHeight="1" thickBot="1">
      <c r="A15" s="1259"/>
      <c r="B15" s="1260"/>
      <c r="C15" s="1260"/>
      <c r="D15" s="1260"/>
      <c r="E15" s="1260"/>
      <c r="F15" s="1260"/>
      <c r="G15" s="1260"/>
    </row>
    <row r="16" spans="1:7" s="387" customFormat="1" ht="18.600000000000001" customHeight="1">
      <c r="A16" s="1261" t="s">
        <v>313</v>
      </c>
      <c r="B16" s="1264" t="s">
        <v>318</v>
      </c>
      <c r="C16" s="1265"/>
      <c r="D16" s="1268" t="s">
        <v>678</v>
      </c>
      <c r="E16" s="1269"/>
      <c r="F16" s="1265" t="s">
        <v>319</v>
      </c>
      <c r="G16" s="1272"/>
    </row>
    <row r="17" spans="1:7" s="387" customFormat="1" ht="18.600000000000001" customHeight="1">
      <c r="A17" s="1262"/>
      <c r="B17" s="1266"/>
      <c r="C17" s="1267"/>
      <c r="D17" s="1270"/>
      <c r="E17" s="1271"/>
      <c r="F17" s="1267"/>
      <c r="G17" s="1273"/>
    </row>
    <row r="18" spans="1:7" s="387" customFormat="1" ht="18.600000000000001" customHeight="1">
      <c r="A18" s="1262"/>
      <c r="B18" s="1274" t="s">
        <v>316</v>
      </c>
      <c r="C18" s="1253" t="s">
        <v>317</v>
      </c>
      <c r="D18" s="1257" t="s">
        <v>316</v>
      </c>
      <c r="E18" s="1253" t="s">
        <v>317</v>
      </c>
      <c r="F18" s="1253" t="s">
        <v>316</v>
      </c>
      <c r="G18" s="1255" t="s">
        <v>317</v>
      </c>
    </row>
    <row r="19" spans="1:7" s="387" customFormat="1" ht="18.600000000000001" customHeight="1">
      <c r="A19" s="1263"/>
      <c r="B19" s="1275"/>
      <c r="C19" s="1254"/>
      <c r="D19" s="1258"/>
      <c r="E19" s="1254"/>
      <c r="F19" s="1254"/>
      <c r="G19" s="1256"/>
    </row>
    <row r="20" spans="1:7" s="387" customFormat="1" ht="42" customHeight="1">
      <c r="A20" s="711" t="s">
        <v>481</v>
      </c>
      <c r="B20" s="394">
        <v>2301</v>
      </c>
      <c r="C20" s="45">
        <v>5932</v>
      </c>
      <c r="D20" s="45">
        <v>15206</v>
      </c>
      <c r="E20" s="45">
        <v>28326</v>
      </c>
      <c r="F20" s="45">
        <v>4976</v>
      </c>
      <c r="G20" s="45">
        <v>24185</v>
      </c>
    </row>
    <row r="21" spans="1:7" s="387" customFormat="1" ht="42" customHeight="1">
      <c r="A21" s="711" t="s">
        <v>482</v>
      </c>
      <c r="B21" s="394">
        <v>2686</v>
      </c>
      <c r="C21" s="45">
        <v>6278</v>
      </c>
      <c r="D21" s="45">
        <v>11597</v>
      </c>
      <c r="E21" s="45">
        <v>20011</v>
      </c>
      <c r="F21" s="45">
        <v>4482</v>
      </c>
      <c r="G21" s="45">
        <v>21989</v>
      </c>
    </row>
    <row r="22" spans="1:7" s="387" customFormat="1" ht="42" customHeight="1">
      <c r="A22" s="711" t="s">
        <v>502</v>
      </c>
      <c r="B22" s="394">
        <v>2246</v>
      </c>
      <c r="C22" s="45">
        <v>5647</v>
      </c>
      <c r="D22" s="45">
        <v>9914</v>
      </c>
      <c r="E22" s="45">
        <v>13405</v>
      </c>
      <c r="F22" s="45">
        <v>5364</v>
      </c>
      <c r="G22" s="45">
        <v>24050</v>
      </c>
    </row>
    <row r="23" spans="1:7" s="387" customFormat="1" ht="42" customHeight="1">
      <c r="A23" s="930" t="s">
        <v>606</v>
      </c>
      <c r="B23" s="394">
        <v>1960</v>
      </c>
      <c r="C23" s="45">
        <v>5210</v>
      </c>
      <c r="D23" s="45">
        <v>9831</v>
      </c>
      <c r="E23" s="45">
        <v>17511</v>
      </c>
      <c r="F23" s="45">
        <v>4323</v>
      </c>
      <c r="G23" s="45">
        <v>17071</v>
      </c>
    </row>
    <row r="24" spans="1:7" s="396" customFormat="1" ht="42" customHeight="1" thickBot="1">
      <c r="A24" s="397">
        <v>2018</v>
      </c>
      <c r="B24" s="777">
        <v>1942</v>
      </c>
      <c r="C24" s="771">
        <v>5836</v>
      </c>
      <c r="D24" s="771">
        <v>10542</v>
      </c>
      <c r="E24" s="771">
        <v>18776</v>
      </c>
      <c r="F24" s="771">
        <v>4898</v>
      </c>
      <c r="G24" s="771">
        <v>21794</v>
      </c>
    </row>
    <row r="25" spans="1:7" s="298" customFormat="1" ht="11.1" customHeight="1">
      <c r="A25" s="705" t="s">
        <v>870</v>
      </c>
      <c r="B25" s="293"/>
      <c r="C25" s="294"/>
      <c r="D25" s="295"/>
      <c r="E25" s="296"/>
      <c r="G25" s="297" t="s">
        <v>1</v>
      </c>
    </row>
    <row r="26" spans="1:7" s="387" customFormat="1" ht="21" customHeight="1">
      <c r="A26" s="385"/>
      <c r="B26" s="384"/>
      <c r="C26" s="385"/>
      <c r="D26" s="386"/>
      <c r="E26" s="384"/>
      <c r="F26" s="385"/>
      <c r="G26" s="386"/>
    </row>
    <row r="27" spans="1:7" s="387" customFormat="1" ht="11.25">
      <c r="A27" s="385"/>
      <c r="B27" s="384"/>
      <c r="C27" s="385"/>
      <c r="D27" s="386"/>
      <c r="E27" s="384"/>
      <c r="F27" s="385"/>
      <c r="G27" s="386"/>
    </row>
    <row r="28" spans="1:7" s="387" customFormat="1" ht="11.25">
      <c r="A28" s="385"/>
      <c r="B28" s="398"/>
      <c r="C28" s="385"/>
      <c r="D28" s="386"/>
      <c r="E28" s="384"/>
      <c r="F28" s="385"/>
      <c r="G28" s="386"/>
    </row>
    <row r="29" spans="1:7" s="387" customFormat="1" ht="11.25">
      <c r="A29" s="385"/>
      <c r="B29" s="384"/>
      <c r="C29" s="385"/>
      <c r="D29" s="386"/>
      <c r="E29" s="384"/>
      <c r="F29" s="385"/>
      <c r="G29" s="386"/>
    </row>
    <row r="30" spans="1:7" s="387" customFormat="1" ht="11.25">
      <c r="A30" s="385"/>
      <c r="B30" s="384"/>
      <c r="C30" s="385"/>
      <c r="D30" s="386"/>
      <c r="E30" s="384"/>
      <c r="F30" s="385"/>
      <c r="G30" s="386"/>
    </row>
    <row r="31" spans="1:7" s="387" customFormat="1" ht="11.25">
      <c r="A31" s="385"/>
      <c r="B31" s="384"/>
      <c r="C31" s="385"/>
      <c r="D31" s="386"/>
      <c r="E31" s="384"/>
      <c r="F31" s="385"/>
      <c r="G31" s="386"/>
    </row>
    <row r="32" spans="1:7" s="387" customFormat="1" ht="11.25">
      <c r="A32" s="385"/>
      <c r="B32" s="384"/>
      <c r="C32" s="385"/>
      <c r="D32" s="386"/>
      <c r="E32" s="384"/>
      <c r="F32" s="385"/>
      <c r="G32" s="386"/>
    </row>
    <row r="33" spans="1:7" s="387" customFormat="1" ht="11.25">
      <c r="A33" s="385"/>
      <c r="B33" s="384"/>
      <c r="C33" s="385"/>
      <c r="D33" s="386"/>
      <c r="E33" s="384"/>
      <c r="F33" s="385"/>
      <c r="G33" s="386"/>
    </row>
    <row r="34" spans="1:7" s="387" customFormat="1" ht="11.25">
      <c r="A34" s="385"/>
      <c r="B34" s="384"/>
      <c r="C34" s="385"/>
      <c r="D34" s="386"/>
      <c r="E34" s="384"/>
      <c r="F34" s="385"/>
      <c r="G34" s="386"/>
    </row>
    <row r="35" spans="1:7" s="387" customFormat="1" ht="11.25">
      <c r="A35" s="385"/>
      <c r="B35" s="384"/>
      <c r="C35" s="385"/>
      <c r="D35" s="386"/>
      <c r="E35" s="384"/>
      <c r="F35" s="385"/>
      <c r="G35" s="386"/>
    </row>
    <row r="36" spans="1:7" s="387" customFormat="1" ht="11.25">
      <c r="A36" s="385"/>
      <c r="B36" s="384"/>
      <c r="C36" s="385"/>
      <c r="D36" s="386"/>
      <c r="E36" s="384"/>
      <c r="F36" s="385"/>
      <c r="G36" s="386"/>
    </row>
    <row r="37" spans="1:7" s="387" customFormat="1" ht="11.25">
      <c r="A37" s="385"/>
      <c r="B37" s="384"/>
      <c r="C37" s="385"/>
      <c r="D37" s="386"/>
      <c r="E37" s="384"/>
      <c r="F37" s="385"/>
      <c r="G37" s="386"/>
    </row>
    <row r="38" spans="1:7" s="387" customFormat="1" ht="11.25">
      <c r="A38" s="385"/>
      <c r="B38" s="384"/>
      <c r="C38" s="385"/>
      <c r="D38" s="386"/>
      <c r="E38" s="384"/>
      <c r="F38" s="385"/>
      <c r="G38" s="386"/>
    </row>
    <row r="39" spans="1:7" s="387" customFormat="1" ht="11.25">
      <c r="A39" s="385"/>
      <c r="B39" s="384"/>
      <c r="C39" s="385"/>
      <c r="D39" s="386"/>
      <c r="E39" s="384"/>
      <c r="F39" s="385"/>
      <c r="G39" s="386"/>
    </row>
    <row r="40" spans="1:7" s="387" customFormat="1" ht="11.25">
      <c r="A40" s="385"/>
      <c r="B40" s="384"/>
      <c r="C40" s="385"/>
      <c r="D40" s="386"/>
      <c r="E40" s="384"/>
      <c r="F40" s="385"/>
      <c r="G40" s="386"/>
    </row>
    <row r="41" spans="1:7" s="387" customFormat="1" ht="11.25">
      <c r="A41" s="385"/>
      <c r="B41" s="384"/>
      <c r="C41" s="385"/>
      <c r="D41" s="386"/>
      <c r="E41" s="384"/>
      <c r="F41" s="385"/>
      <c r="G41" s="386"/>
    </row>
    <row r="42" spans="1:7" s="387" customFormat="1" ht="11.25">
      <c r="A42" s="385"/>
      <c r="B42" s="384"/>
      <c r="C42" s="385"/>
      <c r="D42" s="386"/>
      <c r="E42" s="384"/>
      <c r="F42" s="385"/>
      <c r="G42" s="386"/>
    </row>
    <row r="43" spans="1:7" s="387" customFormat="1" ht="11.25">
      <c r="A43" s="385"/>
      <c r="B43" s="384"/>
      <c r="C43" s="385"/>
      <c r="D43" s="386"/>
      <c r="E43" s="384"/>
      <c r="F43" s="385"/>
      <c r="G43" s="386"/>
    </row>
    <row r="44" spans="1:7" s="387" customFormat="1" ht="11.25">
      <c r="A44" s="385"/>
      <c r="B44" s="384"/>
      <c r="C44" s="385"/>
      <c r="D44" s="386"/>
      <c r="E44" s="384"/>
      <c r="F44" s="385"/>
      <c r="G44" s="386"/>
    </row>
    <row r="45" spans="1:7" s="387" customFormat="1" ht="11.25">
      <c r="A45" s="385"/>
      <c r="B45" s="384"/>
      <c r="C45" s="385"/>
      <c r="D45" s="386"/>
      <c r="E45" s="384"/>
      <c r="F45" s="385"/>
      <c r="G45" s="386"/>
    </row>
    <row r="46" spans="1:7" s="387" customFormat="1" ht="11.25">
      <c r="A46" s="385"/>
      <c r="B46" s="384"/>
      <c r="C46" s="385"/>
      <c r="D46" s="386"/>
      <c r="E46" s="384"/>
      <c r="F46" s="385"/>
      <c r="G46" s="386"/>
    </row>
    <row r="47" spans="1:7" s="387" customFormat="1" ht="11.25">
      <c r="A47" s="385"/>
      <c r="B47" s="384"/>
      <c r="C47" s="385"/>
      <c r="D47" s="386"/>
      <c r="E47" s="384"/>
      <c r="F47" s="385"/>
      <c r="G47" s="386"/>
    </row>
    <row r="48" spans="1:7" s="387" customFormat="1" ht="11.25">
      <c r="A48" s="385"/>
      <c r="B48" s="384"/>
      <c r="C48" s="385"/>
      <c r="D48" s="386"/>
      <c r="E48" s="384"/>
      <c r="F48" s="385"/>
      <c r="G48" s="386"/>
    </row>
    <row r="49" spans="1:7" s="387" customFormat="1" ht="11.25">
      <c r="A49" s="385"/>
      <c r="B49" s="384"/>
      <c r="C49" s="385"/>
      <c r="D49" s="386"/>
      <c r="E49" s="384"/>
      <c r="F49" s="385"/>
      <c r="G49" s="386"/>
    </row>
    <row r="50" spans="1:7" s="387" customFormat="1" ht="11.25">
      <c r="A50" s="385"/>
      <c r="B50" s="384"/>
      <c r="C50" s="385"/>
      <c r="D50" s="386"/>
      <c r="E50" s="384"/>
      <c r="F50" s="385"/>
      <c r="G50" s="386"/>
    </row>
    <row r="51" spans="1:7" s="387" customFormat="1" ht="11.25">
      <c r="A51" s="385"/>
      <c r="B51" s="384"/>
      <c r="C51" s="385"/>
      <c r="D51" s="386"/>
      <c r="E51" s="384"/>
      <c r="F51" s="385"/>
      <c r="G51" s="386"/>
    </row>
    <row r="52" spans="1:7" s="387" customFormat="1" ht="11.25">
      <c r="A52" s="385"/>
      <c r="B52" s="384"/>
      <c r="C52" s="385"/>
      <c r="D52" s="386"/>
      <c r="E52" s="384"/>
      <c r="F52" s="385"/>
      <c r="G52" s="386"/>
    </row>
    <row r="53" spans="1:7" s="387" customFormat="1" ht="11.25">
      <c r="A53" s="385"/>
      <c r="B53" s="384"/>
      <c r="C53" s="385"/>
      <c r="D53" s="386"/>
      <c r="E53" s="384"/>
      <c r="F53" s="385"/>
      <c r="G53" s="386"/>
    </row>
    <row r="54" spans="1:7" s="387" customFormat="1" ht="11.25">
      <c r="A54" s="385"/>
      <c r="B54" s="384"/>
      <c r="C54" s="385"/>
      <c r="D54" s="386"/>
      <c r="E54" s="384"/>
      <c r="F54" s="385"/>
      <c r="G54" s="386"/>
    </row>
    <row r="55" spans="1:7" s="387" customFormat="1" ht="11.25">
      <c r="A55" s="385"/>
      <c r="B55" s="384"/>
      <c r="C55" s="385"/>
      <c r="D55" s="386"/>
      <c r="E55" s="384"/>
      <c r="F55" s="385"/>
      <c r="G55" s="386"/>
    </row>
    <row r="56" spans="1:7" s="387" customFormat="1" ht="11.25">
      <c r="A56" s="385"/>
      <c r="B56" s="384"/>
      <c r="C56" s="385"/>
      <c r="D56" s="386"/>
      <c r="E56" s="384"/>
      <c r="F56" s="385"/>
      <c r="G56" s="386"/>
    </row>
    <row r="57" spans="1:7" s="387" customFormat="1" ht="11.25">
      <c r="A57" s="385"/>
      <c r="B57" s="384"/>
      <c r="C57" s="385"/>
      <c r="D57" s="386"/>
      <c r="E57" s="384"/>
      <c r="F57" s="385"/>
      <c r="G57" s="386"/>
    </row>
    <row r="58" spans="1:7" s="387" customFormat="1" ht="11.25">
      <c r="A58" s="385"/>
      <c r="B58" s="384"/>
      <c r="C58" s="385"/>
      <c r="D58" s="386"/>
      <c r="E58" s="384"/>
      <c r="F58" s="385"/>
      <c r="G58" s="386"/>
    </row>
    <row r="59" spans="1:7" s="387" customFormat="1" ht="11.25">
      <c r="A59" s="385"/>
      <c r="B59" s="384"/>
      <c r="C59" s="385"/>
      <c r="D59" s="386"/>
      <c r="E59" s="384"/>
      <c r="F59" s="385"/>
      <c r="G59" s="386"/>
    </row>
    <row r="60" spans="1:7" s="387" customFormat="1" ht="11.25">
      <c r="A60" s="385"/>
      <c r="B60" s="384"/>
      <c r="C60" s="385"/>
      <c r="D60" s="386"/>
      <c r="E60" s="384"/>
      <c r="F60" s="385"/>
      <c r="G60" s="386"/>
    </row>
    <row r="61" spans="1:7" s="387" customFormat="1" ht="11.25">
      <c r="A61" s="385"/>
      <c r="B61" s="384"/>
      <c r="C61" s="385"/>
      <c r="D61" s="386"/>
      <c r="E61" s="384"/>
      <c r="F61" s="385"/>
      <c r="G61" s="386"/>
    </row>
    <row r="62" spans="1:7" s="387" customFormat="1" ht="11.25">
      <c r="A62" s="385"/>
      <c r="B62" s="384"/>
      <c r="C62" s="385"/>
      <c r="D62" s="386"/>
      <c r="E62" s="384"/>
      <c r="F62" s="385"/>
      <c r="G62" s="386"/>
    </row>
    <row r="63" spans="1:7" s="387" customFormat="1" ht="11.25">
      <c r="A63" s="385"/>
      <c r="B63" s="384"/>
      <c r="C63" s="385"/>
      <c r="D63" s="386"/>
      <c r="E63" s="384"/>
      <c r="F63" s="385"/>
      <c r="G63" s="386"/>
    </row>
    <row r="64" spans="1:7" s="387" customFormat="1" ht="11.25">
      <c r="A64" s="385"/>
      <c r="B64" s="384"/>
      <c r="C64" s="385"/>
      <c r="D64" s="386"/>
      <c r="E64" s="384"/>
      <c r="F64" s="385"/>
      <c r="G64" s="386"/>
    </row>
    <row r="65" spans="1:7" s="387" customFormat="1" ht="11.25">
      <c r="A65" s="385"/>
      <c r="B65" s="384"/>
      <c r="C65" s="385"/>
      <c r="D65" s="386"/>
      <c r="E65" s="384"/>
      <c r="F65" s="385"/>
      <c r="G65" s="386"/>
    </row>
    <row r="66" spans="1:7" s="387" customFormat="1" ht="11.25">
      <c r="A66" s="385"/>
      <c r="B66" s="384"/>
      <c r="C66" s="385"/>
      <c r="D66" s="386"/>
      <c r="E66" s="384"/>
      <c r="F66" s="385"/>
      <c r="G66" s="386"/>
    </row>
    <row r="67" spans="1:7" s="387" customFormat="1" ht="11.25">
      <c r="A67" s="385"/>
      <c r="B67" s="384"/>
      <c r="C67" s="385"/>
      <c r="D67" s="386"/>
      <c r="E67" s="384"/>
      <c r="F67" s="385"/>
      <c r="G67" s="386"/>
    </row>
    <row r="68" spans="1:7" s="387" customFormat="1" ht="11.25">
      <c r="A68" s="385"/>
      <c r="B68" s="384"/>
      <c r="C68" s="385"/>
      <c r="D68" s="386"/>
      <c r="E68" s="384"/>
      <c r="F68" s="385"/>
      <c r="G68" s="386"/>
    </row>
    <row r="69" spans="1:7" s="387" customFormat="1" ht="11.25">
      <c r="A69" s="385"/>
      <c r="B69" s="384"/>
      <c r="C69" s="385"/>
      <c r="D69" s="386"/>
      <c r="E69" s="384"/>
      <c r="F69" s="385"/>
      <c r="G69" s="386"/>
    </row>
    <row r="70" spans="1:7" s="387" customFormat="1" ht="11.25">
      <c r="A70" s="385"/>
      <c r="B70" s="384"/>
      <c r="C70" s="385"/>
      <c r="D70" s="386"/>
      <c r="E70" s="384"/>
      <c r="F70" s="385"/>
      <c r="G70" s="386"/>
    </row>
    <row r="71" spans="1:7" s="387" customFormat="1" ht="11.25">
      <c r="A71" s="385"/>
      <c r="B71" s="384"/>
      <c r="C71" s="385"/>
      <c r="D71" s="386"/>
      <c r="E71" s="384"/>
      <c r="F71" s="385"/>
      <c r="G71" s="386"/>
    </row>
    <row r="72" spans="1:7" s="387" customFormat="1" ht="11.25">
      <c r="A72" s="385"/>
      <c r="B72" s="384"/>
      <c r="C72" s="385"/>
      <c r="D72" s="386"/>
      <c r="E72" s="384"/>
      <c r="F72" s="385"/>
      <c r="G72" s="386"/>
    </row>
    <row r="73" spans="1:7" s="387" customFormat="1" ht="11.25">
      <c r="A73" s="385"/>
      <c r="B73" s="384"/>
      <c r="C73" s="385"/>
      <c r="D73" s="386"/>
      <c r="E73" s="384"/>
      <c r="F73" s="385"/>
      <c r="G73" s="386"/>
    </row>
    <row r="74" spans="1:7" s="387" customFormat="1" ht="11.25">
      <c r="A74" s="385"/>
      <c r="B74" s="384"/>
      <c r="C74" s="385"/>
      <c r="D74" s="386"/>
      <c r="E74" s="384"/>
      <c r="F74" s="385"/>
      <c r="G74" s="386"/>
    </row>
    <row r="75" spans="1:7" s="387" customFormat="1" ht="11.25">
      <c r="A75" s="385"/>
      <c r="B75" s="384"/>
      <c r="C75" s="385"/>
      <c r="D75" s="386"/>
      <c r="E75" s="384"/>
      <c r="F75" s="385"/>
      <c r="G75" s="386"/>
    </row>
    <row r="76" spans="1:7" s="387" customFormat="1" ht="11.25">
      <c r="A76" s="385"/>
      <c r="B76" s="384"/>
      <c r="C76" s="385"/>
      <c r="D76" s="386"/>
      <c r="E76" s="384"/>
      <c r="F76" s="385"/>
      <c r="G76" s="386"/>
    </row>
  </sheetData>
  <sheetProtection selectLockedCells="1"/>
  <mergeCells count="23">
    <mergeCell ref="A3:G3"/>
    <mergeCell ref="A4:G4"/>
    <mergeCell ref="A6:A9"/>
    <mergeCell ref="B6:C7"/>
    <mergeCell ref="D6:E7"/>
    <mergeCell ref="F6:G7"/>
    <mergeCell ref="B8:B9"/>
    <mergeCell ref="C8:C9"/>
    <mergeCell ref="D8:D9"/>
    <mergeCell ref="E8:E9"/>
    <mergeCell ref="E18:E19"/>
    <mergeCell ref="F18:F19"/>
    <mergeCell ref="G18:G19"/>
    <mergeCell ref="F8:F9"/>
    <mergeCell ref="G8:G9"/>
    <mergeCell ref="A15:G15"/>
    <mergeCell ref="A16:A19"/>
    <mergeCell ref="B16:C17"/>
    <mergeCell ref="D16:E17"/>
    <mergeCell ref="F16:G17"/>
    <mergeCell ref="B18:B19"/>
    <mergeCell ref="C18:C19"/>
    <mergeCell ref="D18:D19"/>
  </mergeCells>
  <phoneticPr fontId="36" type="noConversion"/>
  <printOptions horizontalCentered="1"/>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9"/>
  <sheetViews>
    <sheetView view="pageBreakPreview" zoomScaleNormal="100" zoomScaleSheetLayoutView="100" workbookViewId="0">
      <selection activeCell="O42" sqref="O42"/>
    </sheetView>
  </sheetViews>
  <sheetFormatPr defaultRowHeight="12"/>
  <cols>
    <col min="1" max="1" width="11.625" style="369" customWidth="1"/>
    <col min="2" max="5" width="9.625" style="369" customWidth="1"/>
    <col min="6" max="6" width="6.5" style="369" customWidth="1"/>
    <col min="7" max="8" width="9.625" style="369" customWidth="1"/>
    <col min="9" max="9" width="6.5" style="369" customWidth="1"/>
    <col min="10" max="16384" width="9" style="370"/>
  </cols>
  <sheetData>
    <row r="1" spans="1:51" s="638" customFormat="1" ht="14.1" customHeight="1">
      <c r="A1" s="592" t="s">
        <v>811</v>
      </c>
      <c r="B1" s="591"/>
      <c r="C1" s="591"/>
      <c r="D1" s="591"/>
      <c r="E1" s="591"/>
      <c r="F1" s="591"/>
      <c r="G1" s="591"/>
      <c r="H1" s="591"/>
      <c r="I1" s="589"/>
    </row>
    <row r="2" spans="1:51" ht="14.1" customHeight="1">
      <c r="A2" s="11"/>
      <c r="B2" s="11"/>
      <c r="C2" s="11"/>
      <c r="D2" s="11"/>
      <c r="E2" s="11"/>
      <c r="F2" s="11"/>
      <c r="G2" s="11"/>
      <c r="H2" s="11"/>
      <c r="I2" s="11"/>
    </row>
    <row r="3" spans="1:51" s="706" customFormat="1" ht="20.100000000000001" customHeight="1">
      <c r="A3" s="1287" t="s">
        <v>679</v>
      </c>
      <c r="B3" s="1287"/>
      <c r="C3" s="1287"/>
      <c r="D3" s="1287"/>
      <c r="E3" s="1287"/>
      <c r="F3" s="1287"/>
      <c r="G3" s="1287"/>
      <c r="H3" s="1287"/>
      <c r="I3" s="1287"/>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row>
    <row r="4" spans="1:51" s="378" customFormat="1" ht="24" customHeight="1">
      <c r="A4" s="1288" t="s">
        <v>680</v>
      </c>
      <c r="B4" s="1288"/>
      <c r="C4" s="1288"/>
      <c r="D4" s="1288"/>
      <c r="E4" s="1288"/>
      <c r="F4" s="1288"/>
      <c r="G4" s="1288"/>
      <c r="H4" s="1288"/>
      <c r="I4" s="1288"/>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row>
    <row r="5" spans="1:51" s="374" customFormat="1" ht="18" customHeight="1" thickBot="1">
      <c r="A5" s="719" t="s">
        <v>187</v>
      </c>
      <c r="B5" s="720"/>
      <c r="C5" s="721"/>
      <c r="D5" s="722"/>
      <c r="E5" s="720"/>
      <c r="F5" s="721"/>
      <c r="G5" s="722"/>
      <c r="H5" s="721"/>
      <c r="I5" s="723" t="s">
        <v>188</v>
      </c>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row>
    <row r="6" spans="1:51" s="332" customFormat="1" ht="20.100000000000001" customHeight="1">
      <c r="A6" s="1278" t="s">
        <v>313</v>
      </c>
      <c r="B6" s="1289" t="s">
        <v>306</v>
      </c>
      <c r="C6" s="1290"/>
      <c r="D6" s="1293" t="s">
        <v>320</v>
      </c>
      <c r="E6" s="1293"/>
      <c r="F6" s="1293"/>
      <c r="G6" s="1293" t="s">
        <v>321</v>
      </c>
      <c r="H6" s="1293"/>
      <c r="I6" s="1296"/>
    </row>
    <row r="7" spans="1:51" s="332" customFormat="1" ht="20.100000000000001" customHeight="1">
      <c r="A7" s="1262"/>
      <c r="B7" s="1291"/>
      <c r="C7" s="1292"/>
      <c r="D7" s="1294"/>
      <c r="E7" s="1294"/>
      <c r="F7" s="1295"/>
      <c r="G7" s="1294"/>
      <c r="H7" s="1294"/>
      <c r="I7" s="1297"/>
    </row>
    <row r="8" spans="1:51" s="332" customFormat="1" ht="20.100000000000001" customHeight="1">
      <c r="A8" s="1262"/>
      <c r="B8" s="1257" t="s">
        <v>316</v>
      </c>
      <c r="C8" s="1253" t="s">
        <v>317</v>
      </c>
      <c r="D8" s="1253" t="s">
        <v>316</v>
      </c>
      <c r="E8" s="1255" t="s">
        <v>317</v>
      </c>
      <c r="F8" s="352"/>
      <c r="G8" s="1253" t="s">
        <v>316</v>
      </c>
      <c r="H8" s="1255" t="s">
        <v>317</v>
      </c>
      <c r="I8" s="353"/>
    </row>
    <row r="9" spans="1:51" s="381" customFormat="1" ht="20.100000000000001" customHeight="1">
      <c r="A9" s="1263"/>
      <c r="B9" s="1258"/>
      <c r="C9" s="1254"/>
      <c r="D9" s="1254"/>
      <c r="E9" s="1254"/>
      <c r="F9" s="379" t="s">
        <v>322</v>
      </c>
      <c r="G9" s="1254"/>
      <c r="H9" s="1254"/>
      <c r="I9" s="380" t="s">
        <v>322</v>
      </c>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row>
    <row r="10" spans="1:51" s="382" customFormat="1" ht="98.85" customHeight="1">
      <c r="A10" s="711" t="s">
        <v>481</v>
      </c>
      <c r="B10" s="714">
        <v>106832</v>
      </c>
      <c r="C10" s="714">
        <v>570082</v>
      </c>
      <c r="D10" s="714">
        <v>106815</v>
      </c>
      <c r="E10" s="714">
        <v>570046</v>
      </c>
      <c r="F10" s="714">
        <v>534</v>
      </c>
      <c r="G10" s="714">
        <v>17</v>
      </c>
      <c r="H10" s="714">
        <v>36</v>
      </c>
      <c r="I10" s="714">
        <v>212</v>
      </c>
    </row>
    <row r="11" spans="1:51" s="382" customFormat="1" ht="98.85" customHeight="1">
      <c r="A11" s="711" t="s">
        <v>482</v>
      </c>
      <c r="B11" s="714">
        <v>104712</v>
      </c>
      <c r="C11" s="714">
        <v>589466</v>
      </c>
      <c r="D11" s="714">
        <v>104686</v>
      </c>
      <c r="E11" s="714">
        <v>589419</v>
      </c>
      <c r="F11" s="714">
        <v>563</v>
      </c>
      <c r="G11" s="714">
        <v>26</v>
      </c>
      <c r="H11" s="714">
        <v>47</v>
      </c>
      <c r="I11" s="714">
        <v>181</v>
      </c>
    </row>
    <row r="12" spans="1:51" s="382" customFormat="1" ht="98.85" customHeight="1">
      <c r="A12" s="711" t="s">
        <v>502</v>
      </c>
      <c r="B12" s="714">
        <v>102941</v>
      </c>
      <c r="C12" s="714">
        <v>576643</v>
      </c>
      <c r="D12" s="714">
        <v>102938</v>
      </c>
      <c r="E12" s="714">
        <v>576636</v>
      </c>
      <c r="F12" s="714">
        <v>560</v>
      </c>
      <c r="G12" s="714">
        <v>3</v>
      </c>
      <c r="H12" s="714">
        <v>7</v>
      </c>
      <c r="I12" s="714">
        <v>236</v>
      </c>
    </row>
    <row r="13" spans="1:51" s="382" customFormat="1" ht="98.85" customHeight="1">
      <c r="A13" s="842" t="s">
        <v>606</v>
      </c>
      <c r="B13" s="761">
        <v>99551</v>
      </c>
      <c r="C13" s="761">
        <v>549474</v>
      </c>
      <c r="D13" s="761">
        <v>99550</v>
      </c>
      <c r="E13" s="761">
        <v>549472</v>
      </c>
      <c r="F13" s="761">
        <v>552</v>
      </c>
      <c r="G13" s="761">
        <v>1</v>
      </c>
      <c r="H13" s="761">
        <v>2</v>
      </c>
      <c r="I13" s="761">
        <v>222</v>
      </c>
    </row>
    <row r="14" spans="1:51" s="382" customFormat="1" ht="98.85" customHeight="1" thickBot="1">
      <c r="A14" s="779" t="s">
        <v>873</v>
      </c>
      <c r="B14" s="778">
        <v>98066</v>
      </c>
      <c r="C14" s="778">
        <v>534968</v>
      </c>
      <c r="D14" s="778">
        <v>98065</v>
      </c>
      <c r="E14" s="778">
        <v>534967</v>
      </c>
      <c r="F14" s="771">
        <v>546</v>
      </c>
      <c r="G14" s="778">
        <v>1</v>
      </c>
      <c r="H14" s="778">
        <v>1</v>
      </c>
      <c r="I14" s="771">
        <v>131</v>
      </c>
    </row>
    <row r="15" spans="1:51" s="298" customFormat="1" ht="11.1" customHeight="1">
      <c r="A15" s="895" t="s">
        <v>871</v>
      </c>
      <c r="B15" s="293"/>
      <c r="C15" s="294"/>
      <c r="D15" s="295"/>
      <c r="E15" s="296"/>
      <c r="F15" s="294"/>
      <c r="G15" s="295"/>
      <c r="H15" s="293"/>
      <c r="I15" s="297"/>
      <c r="J15" s="294"/>
    </row>
    <row r="16" spans="1:51" s="298" customFormat="1" ht="11.1" customHeight="1">
      <c r="A16" s="1286" t="s">
        <v>524</v>
      </c>
      <c r="B16" s="1286"/>
      <c r="C16" s="1286"/>
      <c r="D16" s="383"/>
      <c r="E16" s="296"/>
      <c r="F16" s="294"/>
      <c r="G16" s="295"/>
      <c r="H16" s="293"/>
      <c r="I16" s="296"/>
      <c r="J16" s="294"/>
    </row>
    <row r="17" spans="1:9" s="373" customFormat="1" ht="11.25">
      <c r="A17" s="372"/>
      <c r="B17" s="372"/>
      <c r="C17" s="372"/>
      <c r="D17" s="372"/>
      <c r="E17" s="372"/>
      <c r="F17" s="372"/>
      <c r="G17" s="372"/>
      <c r="H17" s="372"/>
      <c r="I17" s="372"/>
    </row>
    <row r="18" spans="1:9" s="373" customFormat="1" ht="11.25">
      <c r="A18" s="372"/>
      <c r="B18" s="372"/>
      <c r="C18" s="372"/>
      <c r="D18" s="372"/>
      <c r="E18" s="372"/>
      <c r="F18" s="372"/>
      <c r="G18" s="372"/>
      <c r="H18" s="372"/>
      <c r="I18" s="372"/>
    </row>
    <row r="19" spans="1:9" s="373" customFormat="1" ht="11.25">
      <c r="A19" s="372"/>
      <c r="B19" s="372"/>
      <c r="C19" s="372"/>
      <c r="D19" s="372"/>
      <c r="E19" s="372"/>
      <c r="F19" s="372"/>
      <c r="G19" s="372"/>
      <c r="H19" s="372"/>
      <c r="I19" s="372"/>
    </row>
    <row r="20" spans="1:9" s="373" customFormat="1" ht="11.25">
      <c r="A20" s="372"/>
      <c r="B20" s="372"/>
      <c r="C20" s="372"/>
      <c r="D20" s="372"/>
      <c r="E20" s="372"/>
      <c r="F20" s="372"/>
      <c r="G20" s="372"/>
      <c r="H20" s="372"/>
      <c r="I20" s="372"/>
    </row>
    <row r="21" spans="1:9" s="373" customFormat="1" ht="11.25">
      <c r="A21" s="372"/>
      <c r="B21" s="372"/>
      <c r="C21" s="372"/>
      <c r="D21" s="372"/>
      <c r="E21" s="372"/>
      <c r="F21" s="372"/>
      <c r="G21" s="372"/>
      <c r="H21" s="372"/>
      <c r="I21" s="372"/>
    </row>
    <row r="22" spans="1:9" s="373" customFormat="1" ht="11.25">
      <c r="A22" s="372"/>
      <c r="B22" s="372"/>
      <c r="C22" s="372"/>
      <c r="D22" s="372"/>
      <c r="E22" s="372"/>
      <c r="F22" s="372"/>
      <c r="G22" s="372"/>
      <c r="H22" s="372"/>
      <c r="I22" s="372"/>
    </row>
    <row r="23" spans="1:9" s="373" customFormat="1" ht="11.25">
      <c r="A23" s="372"/>
      <c r="B23" s="372"/>
      <c r="C23" s="372"/>
      <c r="D23" s="372"/>
      <c r="E23" s="372"/>
      <c r="F23" s="372"/>
      <c r="G23" s="372"/>
      <c r="H23" s="372"/>
      <c r="I23" s="372"/>
    </row>
    <row r="24" spans="1:9" s="373" customFormat="1" ht="11.25">
      <c r="A24" s="372"/>
      <c r="B24" s="372"/>
      <c r="C24" s="372"/>
      <c r="D24" s="372"/>
      <c r="E24" s="372"/>
      <c r="F24" s="372"/>
      <c r="G24" s="372"/>
      <c r="H24" s="372"/>
      <c r="I24" s="372"/>
    </row>
    <row r="25" spans="1:9" s="373" customFormat="1" ht="11.25">
      <c r="A25" s="372"/>
      <c r="B25" s="372"/>
      <c r="C25" s="372"/>
      <c r="D25" s="372"/>
      <c r="E25" s="372"/>
      <c r="F25" s="372"/>
      <c r="G25" s="372"/>
      <c r="H25" s="372"/>
      <c r="I25" s="372"/>
    </row>
    <row r="26" spans="1:9" s="373" customFormat="1" ht="11.25">
      <c r="A26" s="372"/>
      <c r="B26" s="372"/>
      <c r="C26" s="372"/>
      <c r="D26" s="372"/>
      <c r="E26" s="372"/>
      <c r="F26" s="372"/>
      <c r="G26" s="372"/>
      <c r="H26" s="372"/>
      <c r="I26" s="372"/>
    </row>
    <row r="27" spans="1:9" s="373" customFormat="1" ht="11.25">
      <c r="A27" s="372"/>
      <c r="B27" s="372"/>
      <c r="C27" s="372"/>
      <c r="D27" s="372"/>
      <c r="E27" s="372"/>
      <c r="F27" s="372"/>
      <c r="G27" s="372"/>
      <c r="H27" s="372"/>
      <c r="I27" s="372"/>
    </row>
    <row r="28" spans="1:9" s="373" customFormat="1" ht="11.25">
      <c r="A28" s="372"/>
      <c r="B28" s="372"/>
      <c r="C28" s="372"/>
      <c r="D28" s="372"/>
      <c r="E28" s="372"/>
      <c r="F28" s="372"/>
      <c r="G28" s="372"/>
      <c r="H28" s="372"/>
      <c r="I28" s="372"/>
    </row>
    <row r="29" spans="1:9" s="373" customFormat="1" ht="11.25">
      <c r="A29" s="372"/>
      <c r="B29" s="372"/>
      <c r="C29" s="372"/>
      <c r="D29" s="372"/>
      <c r="E29" s="372"/>
      <c r="F29" s="372"/>
      <c r="G29" s="372"/>
      <c r="H29" s="372"/>
      <c r="I29" s="372"/>
    </row>
    <row r="30" spans="1:9" s="373" customFormat="1" ht="11.25">
      <c r="A30" s="372"/>
      <c r="B30" s="372"/>
      <c r="C30" s="372"/>
      <c r="D30" s="372"/>
      <c r="E30" s="372"/>
      <c r="F30" s="372"/>
      <c r="G30" s="372"/>
      <c r="H30" s="372"/>
      <c r="I30" s="372"/>
    </row>
    <row r="31" spans="1:9" s="373" customFormat="1" ht="11.25">
      <c r="A31" s="372"/>
      <c r="B31" s="372"/>
      <c r="C31" s="372"/>
      <c r="D31" s="372"/>
      <c r="E31" s="372"/>
      <c r="F31" s="372"/>
      <c r="G31" s="372"/>
      <c r="H31" s="372"/>
      <c r="I31" s="372"/>
    </row>
    <row r="32" spans="1:9" s="373" customFormat="1" ht="11.25">
      <c r="A32" s="372"/>
      <c r="B32" s="372"/>
      <c r="C32" s="372"/>
      <c r="D32" s="372"/>
      <c r="E32" s="372"/>
      <c r="F32" s="372"/>
      <c r="G32" s="372"/>
      <c r="H32" s="372"/>
      <c r="I32" s="372"/>
    </row>
    <row r="33" spans="1:9" s="373" customFormat="1" ht="11.25">
      <c r="A33" s="372"/>
      <c r="B33" s="372"/>
      <c r="C33" s="372"/>
      <c r="D33" s="372"/>
      <c r="E33" s="372"/>
      <c r="F33" s="372"/>
      <c r="G33" s="372"/>
      <c r="H33" s="372"/>
      <c r="I33" s="372"/>
    </row>
    <row r="34" spans="1:9" s="373" customFormat="1" ht="11.25">
      <c r="A34" s="372"/>
      <c r="B34" s="372"/>
      <c r="C34" s="372"/>
      <c r="D34" s="372"/>
      <c r="E34" s="372"/>
      <c r="F34" s="372"/>
      <c r="G34" s="372"/>
      <c r="H34" s="372"/>
      <c r="I34" s="372"/>
    </row>
    <row r="35" spans="1:9" s="373" customFormat="1" ht="11.25">
      <c r="A35" s="372"/>
      <c r="B35" s="372"/>
      <c r="C35" s="372"/>
      <c r="D35" s="372"/>
      <c r="E35" s="372"/>
      <c r="F35" s="372"/>
      <c r="G35" s="372"/>
      <c r="H35" s="372"/>
      <c r="I35" s="372"/>
    </row>
    <row r="36" spans="1:9" s="373" customFormat="1" ht="11.25">
      <c r="A36" s="372"/>
      <c r="B36" s="372"/>
      <c r="C36" s="372"/>
      <c r="D36" s="372"/>
      <c r="E36" s="372"/>
      <c r="F36" s="372"/>
      <c r="G36" s="372"/>
      <c r="H36" s="372"/>
      <c r="I36" s="372"/>
    </row>
    <row r="37" spans="1:9" s="373" customFormat="1" ht="11.25">
      <c r="A37" s="372"/>
      <c r="B37" s="372"/>
      <c r="C37" s="372"/>
      <c r="D37" s="372"/>
      <c r="E37" s="372"/>
      <c r="F37" s="372"/>
      <c r="G37" s="372"/>
      <c r="H37" s="372"/>
      <c r="I37" s="372"/>
    </row>
    <row r="38" spans="1:9" s="373" customFormat="1" ht="11.25">
      <c r="A38" s="372"/>
      <c r="B38" s="372"/>
      <c r="C38" s="372"/>
      <c r="D38" s="372"/>
      <c r="E38" s="372"/>
      <c r="F38" s="372"/>
      <c r="G38" s="372"/>
      <c r="H38" s="372"/>
      <c r="I38" s="372"/>
    </row>
    <row r="39" spans="1:9" s="373" customFormat="1" ht="11.25">
      <c r="A39" s="372"/>
      <c r="B39" s="372"/>
      <c r="C39" s="372"/>
      <c r="D39" s="372"/>
      <c r="E39" s="372"/>
      <c r="F39" s="372"/>
      <c r="G39" s="372"/>
      <c r="H39" s="372"/>
      <c r="I39" s="372"/>
    </row>
    <row r="40" spans="1:9" s="373" customFormat="1" ht="11.25">
      <c r="A40" s="372"/>
      <c r="B40" s="372"/>
      <c r="C40" s="372"/>
      <c r="D40" s="372"/>
      <c r="E40" s="372"/>
      <c r="F40" s="372"/>
      <c r="G40" s="372"/>
      <c r="H40" s="372"/>
      <c r="I40" s="372"/>
    </row>
    <row r="41" spans="1:9" s="373" customFormat="1" ht="11.25">
      <c r="A41" s="372"/>
      <c r="B41" s="372"/>
      <c r="C41" s="372"/>
      <c r="D41" s="372"/>
      <c r="E41" s="372"/>
      <c r="F41" s="372"/>
      <c r="G41" s="372"/>
      <c r="H41" s="372"/>
      <c r="I41" s="372"/>
    </row>
    <row r="42" spans="1:9" s="373" customFormat="1" ht="11.25">
      <c r="A42" s="372"/>
      <c r="B42" s="372"/>
      <c r="C42" s="372"/>
      <c r="D42" s="372"/>
      <c r="E42" s="372"/>
      <c r="F42" s="372"/>
      <c r="G42" s="372"/>
      <c r="H42" s="372"/>
      <c r="I42" s="372"/>
    </row>
    <row r="43" spans="1:9" s="373" customFormat="1" ht="11.25">
      <c r="A43" s="372"/>
      <c r="B43" s="372"/>
      <c r="C43" s="372"/>
      <c r="D43" s="372"/>
      <c r="E43" s="372"/>
      <c r="F43" s="372"/>
      <c r="G43" s="372"/>
      <c r="H43" s="372"/>
      <c r="I43" s="372"/>
    </row>
    <row r="44" spans="1:9" s="373" customFormat="1" ht="11.25">
      <c r="A44" s="372"/>
      <c r="B44" s="372"/>
      <c r="C44" s="372"/>
      <c r="D44" s="372"/>
      <c r="E44" s="372"/>
      <c r="F44" s="372"/>
      <c r="G44" s="372"/>
      <c r="H44" s="372"/>
      <c r="I44" s="372"/>
    </row>
    <row r="45" spans="1:9" s="373" customFormat="1" ht="11.25">
      <c r="A45" s="372"/>
      <c r="B45" s="372"/>
      <c r="C45" s="372"/>
      <c r="D45" s="372"/>
      <c r="E45" s="372"/>
      <c r="F45" s="372"/>
      <c r="G45" s="372"/>
      <c r="H45" s="372"/>
      <c r="I45" s="372"/>
    </row>
    <row r="46" spans="1:9" s="373" customFormat="1" ht="11.25">
      <c r="A46" s="372"/>
      <c r="B46" s="372"/>
      <c r="C46" s="372"/>
      <c r="D46" s="372"/>
      <c r="E46" s="372"/>
      <c r="F46" s="372"/>
      <c r="G46" s="372"/>
      <c r="H46" s="372"/>
      <c r="I46" s="372"/>
    </row>
    <row r="47" spans="1:9" s="373" customFormat="1" ht="11.25">
      <c r="A47" s="372"/>
      <c r="B47" s="372"/>
      <c r="C47" s="372"/>
      <c r="D47" s="372"/>
      <c r="E47" s="372"/>
      <c r="F47" s="372"/>
      <c r="G47" s="372"/>
      <c r="H47" s="372"/>
      <c r="I47" s="372"/>
    </row>
    <row r="48" spans="1:9" s="373" customFormat="1" ht="11.25">
      <c r="A48" s="372"/>
      <c r="B48" s="372"/>
      <c r="C48" s="372"/>
      <c r="D48" s="372"/>
      <c r="E48" s="372"/>
      <c r="F48" s="372"/>
      <c r="G48" s="372"/>
      <c r="H48" s="372"/>
      <c r="I48" s="372"/>
    </row>
    <row r="49" spans="1:9" s="373" customFormat="1" ht="11.25">
      <c r="A49" s="372"/>
      <c r="B49" s="372"/>
      <c r="C49" s="372"/>
      <c r="D49" s="372"/>
      <c r="E49" s="372"/>
      <c r="F49" s="372"/>
      <c r="G49" s="372"/>
      <c r="H49" s="372"/>
      <c r="I49" s="372"/>
    </row>
    <row r="50" spans="1:9" s="373" customFormat="1" ht="11.25">
      <c r="A50" s="372"/>
      <c r="B50" s="372"/>
      <c r="C50" s="372"/>
      <c r="D50" s="372"/>
      <c r="E50" s="372"/>
      <c r="F50" s="372"/>
      <c r="G50" s="372"/>
      <c r="H50" s="372"/>
      <c r="I50" s="372"/>
    </row>
    <row r="51" spans="1:9" s="373" customFormat="1" ht="11.25">
      <c r="A51" s="372"/>
      <c r="B51" s="372"/>
      <c r="C51" s="372"/>
      <c r="D51" s="372"/>
      <c r="E51" s="372"/>
      <c r="F51" s="372"/>
      <c r="G51" s="372"/>
      <c r="H51" s="372"/>
      <c r="I51" s="372"/>
    </row>
    <row r="52" spans="1:9" s="373" customFormat="1" ht="11.25">
      <c r="A52" s="372"/>
      <c r="B52" s="372"/>
      <c r="C52" s="372"/>
      <c r="D52" s="372"/>
      <c r="E52" s="372"/>
      <c r="F52" s="372"/>
      <c r="G52" s="372"/>
      <c r="H52" s="372"/>
      <c r="I52" s="372"/>
    </row>
    <row r="53" spans="1:9" s="373" customFormat="1" ht="11.25">
      <c r="A53" s="372"/>
      <c r="B53" s="372"/>
      <c r="C53" s="372"/>
      <c r="D53" s="372"/>
      <c r="E53" s="372"/>
      <c r="F53" s="372"/>
      <c r="G53" s="372"/>
      <c r="H53" s="372"/>
      <c r="I53" s="372"/>
    </row>
    <row r="54" spans="1:9" s="373" customFormat="1" ht="11.25">
      <c r="A54" s="372"/>
      <c r="B54" s="372"/>
      <c r="C54" s="372"/>
      <c r="D54" s="372"/>
      <c r="E54" s="372"/>
      <c r="F54" s="372"/>
      <c r="G54" s="372"/>
      <c r="H54" s="372"/>
      <c r="I54" s="372"/>
    </row>
    <row r="55" spans="1:9" s="373" customFormat="1" ht="11.25">
      <c r="A55" s="372"/>
      <c r="B55" s="372"/>
      <c r="C55" s="372"/>
      <c r="D55" s="372"/>
      <c r="E55" s="372"/>
      <c r="F55" s="372"/>
      <c r="G55" s="372"/>
      <c r="H55" s="372"/>
      <c r="I55" s="372"/>
    </row>
    <row r="56" spans="1:9" s="373" customFormat="1" ht="11.25">
      <c r="A56" s="372"/>
      <c r="B56" s="372"/>
      <c r="C56" s="372"/>
      <c r="D56" s="372"/>
      <c r="E56" s="372"/>
      <c r="F56" s="372"/>
      <c r="G56" s="372"/>
      <c r="H56" s="372"/>
      <c r="I56" s="372"/>
    </row>
    <row r="57" spans="1:9" s="373" customFormat="1" ht="11.25">
      <c r="A57" s="372"/>
      <c r="B57" s="372"/>
      <c r="C57" s="372"/>
      <c r="D57" s="372"/>
      <c r="E57" s="372"/>
      <c r="F57" s="372"/>
      <c r="G57" s="372"/>
      <c r="H57" s="372"/>
      <c r="I57" s="372"/>
    </row>
    <row r="58" spans="1:9" s="373" customFormat="1" ht="11.25">
      <c r="A58" s="372"/>
      <c r="B58" s="372"/>
      <c r="C58" s="372"/>
      <c r="D58" s="372"/>
      <c r="E58" s="372"/>
      <c r="F58" s="372"/>
      <c r="G58" s="372"/>
      <c r="H58" s="372"/>
      <c r="I58" s="372"/>
    </row>
    <row r="59" spans="1:9" s="373" customFormat="1" ht="11.25">
      <c r="A59" s="372"/>
      <c r="B59" s="372"/>
      <c r="C59" s="372"/>
      <c r="D59" s="372"/>
      <c r="E59" s="372"/>
      <c r="F59" s="372"/>
      <c r="G59" s="372"/>
      <c r="H59" s="372"/>
      <c r="I59" s="372"/>
    </row>
  </sheetData>
  <sheetProtection selectLockedCells="1"/>
  <mergeCells count="13">
    <mergeCell ref="G8:G9"/>
    <mergeCell ref="H8:H9"/>
    <mergeCell ref="A16:C16"/>
    <mergeCell ref="A3:I3"/>
    <mergeCell ref="A4:I4"/>
    <mergeCell ref="A6:A9"/>
    <mergeCell ref="B6:C7"/>
    <mergeCell ref="D6:F7"/>
    <mergeCell ref="G6:I7"/>
    <mergeCell ref="B8:B9"/>
    <mergeCell ref="C8:C9"/>
    <mergeCell ref="D8:D9"/>
    <mergeCell ref="E8:E9"/>
  </mergeCells>
  <phoneticPr fontId="36" type="noConversion"/>
  <printOptions horizontalCentered="1" gridLinesSet="0"/>
  <pageMargins left="1.1023622047244095" right="1.1023622047244095" top="1.5354330708661419" bottom="1.5354330708661419" header="0.39370078740157483" footer="0.39370078740157483"/>
  <pageSetup paperSize="9" scale="88" pageOrder="overThenDown"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33</vt:i4>
      </vt:variant>
      <vt:variant>
        <vt:lpstr>이름이 지정된 범위</vt:lpstr>
      </vt:variant>
      <vt:variant>
        <vt:i4>34</vt:i4>
      </vt:variant>
    </vt:vector>
  </HeadingPairs>
  <TitlesOfParts>
    <vt:vector size="67" baseType="lpstr">
      <vt:lpstr>0.간지</vt:lpstr>
      <vt:lpstr>0-1.이면</vt:lpstr>
      <vt:lpstr>1.농가및농가인구</vt:lpstr>
      <vt:lpstr>2.연령별농가인구</vt:lpstr>
      <vt:lpstr>3.경지면적</vt:lpstr>
      <vt:lpstr>4.경지규모별농가</vt:lpstr>
      <vt:lpstr>5.농업진흥지역지정</vt:lpstr>
      <vt:lpstr>6.식량작물생산량(정곡)</vt:lpstr>
      <vt:lpstr>6-1.미곡</vt:lpstr>
      <vt:lpstr>6-2.맥류</vt:lpstr>
      <vt:lpstr>6-3.잡곡 </vt:lpstr>
      <vt:lpstr>6-4.두류 </vt:lpstr>
      <vt:lpstr>6-5.서류</vt:lpstr>
      <vt:lpstr>7.채소류생산량</vt:lpstr>
      <vt:lpstr>8.특용작물생산량</vt:lpstr>
      <vt:lpstr>9.과실류생산량</vt:lpstr>
      <vt:lpstr>10.농업협동조합</vt:lpstr>
      <vt:lpstr>11.농업용기계보유</vt:lpstr>
      <vt:lpstr>12.농업용지하수</vt:lpstr>
      <vt:lpstr>13.가축사육</vt:lpstr>
      <vt:lpstr>14.가축전염병발생</vt:lpstr>
      <vt:lpstr>15.수의사현황</vt:lpstr>
      <vt:lpstr>16.도축검사</vt:lpstr>
      <vt:lpstr>17.축산물위생관계업소</vt:lpstr>
      <vt:lpstr>18.임산물생산량</vt:lpstr>
      <vt:lpstr>19.임목벌채 허가(신고)</vt:lpstr>
      <vt:lpstr>20.수렵</vt:lpstr>
      <vt:lpstr>21.수렵면허장발급</vt:lpstr>
      <vt:lpstr>22.사방사업실적</vt:lpstr>
      <vt:lpstr>23.조림</vt:lpstr>
      <vt:lpstr>24.불법 산림훼손 피해현황</vt:lpstr>
      <vt:lpstr>25.산림의 타용도 전용허가현황</vt:lpstr>
      <vt:lpstr>26.산림보호구역지정현황</vt:lpstr>
      <vt:lpstr>'0.간지'!Print_Area</vt:lpstr>
      <vt:lpstr>'0-1.이면'!Print_Area</vt:lpstr>
      <vt:lpstr>'1.농가및농가인구'!Print_Area</vt:lpstr>
      <vt:lpstr>'10.농업협동조합'!Print_Area</vt:lpstr>
      <vt:lpstr>'11.농업용기계보유'!Print_Area</vt:lpstr>
      <vt:lpstr>'12.농업용지하수'!Print_Area</vt:lpstr>
      <vt:lpstr>'13.가축사육'!Print_Area</vt:lpstr>
      <vt:lpstr>'14.가축전염병발생'!Print_Area</vt:lpstr>
      <vt:lpstr>'15.수의사현황'!Print_Area</vt:lpstr>
      <vt:lpstr>'16.도축검사'!Print_Area</vt:lpstr>
      <vt:lpstr>'17.축산물위생관계업소'!Print_Area</vt:lpstr>
      <vt:lpstr>'18.임산물생산량'!Print_Area</vt:lpstr>
      <vt:lpstr>'19.임목벌채 허가(신고)'!Print_Area</vt:lpstr>
      <vt:lpstr>'2.연령별농가인구'!Print_Area</vt:lpstr>
      <vt:lpstr>'20.수렵'!Print_Area</vt:lpstr>
      <vt:lpstr>'21.수렵면허장발급'!Print_Area</vt:lpstr>
      <vt:lpstr>'22.사방사업실적'!Print_Area</vt:lpstr>
      <vt:lpstr>'23.조림'!Print_Area</vt:lpstr>
      <vt:lpstr>'24.불법 산림훼손 피해현황'!Print_Area</vt:lpstr>
      <vt:lpstr>'25.산림의 타용도 전용허가현황'!Print_Area</vt:lpstr>
      <vt:lpstr>'26.산림보호구역지정현황'!Print_Area</vt:lpstr>
      <vt:lpstr>'3.경지면적'!Print_Area</vt:lpstr>
      <vt:lpstr>'4.경지규모별농가'!Print_Area</vt:lpstr>
      <vt:lpstr>'5.농업진흥지역지정'!Print_Area</vt:lpstr>
      <vt:lpstr>'6.식량작물생산량(정곡)'!Print_Area</vt:lpstr>
      <vt:lpstr>'6-1.미곡'!Print_Area</vt:lpstr>
      <vt:lpstr>'6-2.맥류'!Print_Area</vt:lpstr>
      <vt:lpstr>'6-3.잡곡 '!Print_Area</vt:lpstr>
      <vt:lpstr>'6-4.두류 '!Print_Area</vt:lpstr>
      <vt:lpstr>'6-5.서류'!Print_Area</vt:lpstr>
      <vt:lpstr>'7.채소류생산량'!Print_Area</vt:lpstr>
      <vt:lpstr>'8.특용작물생산량'!Print_Area</vt:lpstr>
      <vt:lpstr>'9.과실류생산량'!Print_Area</vt:lpstr>
      <vt:lpstr>'12.농업용지하수'!ㅁ1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사용자</cp:lastModifiedBy>
  <cp:lastPrinted>2020-06-01T07:08:01Z</cp:lastPrinted>
  <dcterms:created xsi:type="dcterms:W3CDTF">2011-12-22T04:12:33Z</dcterms:created>
  <dcterms:modified xsi:type="dcterms:W3CDTF">2020-10-20T08:40:59Z</dcterms:modified>
</cp:coreProperties>
</file>